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uflorida.sharepoint.com/teams/BBTMTouchbase/Shared Documents/General/9-month Resources/2024 Summer Salary Planning Presentation/"/>
    </mc:Choice>
  </mc:AlternateContent>
  <xr:revisionPtr revIDLastSave="24" documentId="8_{944FB8D6-AA1B-41E0-8C04-B9A24962013A}" xr6:coauthVersionLast="47" xr6:coauthVersionMax="47" xr10:uidLastSave="{BF0E06F6-6C9E-4429-A21B-7AC92B7583D9}"/>
  <bookViews>
    <workbookView xWindow="38280" yWindow="-120" windowWidth="38640" windowHeight="21120" tabRatio="846" xr2:uid="{00000000-000D-0000-FFFF-FFFF00000000}"/>
  </bookViews>
  <sheets>
    <sheet name="Calculator" sheetId="64" r:id="rId1"/>
    <sheet name="Calculator by Pay Period" sheetId="67" r:id="rId2"/>
    <sheet name="Scenario 1" sheetId="63" r:id="rId3"/>
    <sheet name="Math by Funding SU-C" sheetId="68" r:id="rId4"/>
    <sheet name="Math by FTE" sheetId="69" r:id="rId5"/>
    <sheet name="Reference Data" sheetId="71" r:id="rId6"/>
    <sheet name="ComboCodes" sheetId="58" r:id="rId7"/>
  </sheets>
  <definedNames>
    <definedName name="_xlnm._FilterDatabase" localSheetId="6" hidden="1">ComboCodes!$A$1:$L$1342</definedName>
  </definedName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63" l="1"/>
  <c r="N19" i="63"/>
  <c r="N18" i="63"/>
  <c r="O18" i="63" s="1"/>
  <c r="N17" i="63"/>
  <c r="O17" i="63" s="1"/>
  <c r="P17" i="63" s="1"/>
  <c r="N16" i="63"/>
  <c r="O16" i="63" s="1"/>
  <c r="N15" i="63"/>
  <c r="O15" i="63" s="1"/>
  <c r="N14" i="63"/>
  <c r="N13" i="63"/>
  <c r="O13" i="63" s="1"/>
  <c r="P13" i="63" s="1"/>
  <c r="Q13" i="63" s="1"/>
  <c r="N12" i="63"/>
  <c r="O12" i="63" s="1"/>
  <c r="P12" i="63" s="1"/>
  <c r="Q12" i="63" s="1"/>
  <c r="N11" i="63"/>
  <c r="N10" i="63"/>
  <c r="N9" i="63"/>
  <c r="N8" i="63"/>
  <c r="N7" i="63"/>
  <c r="N6" i="63"/>
  <c r="O14" i="63"/>
  <c r="P14" i="63" s="1"/>
  <c r="Q14" i="63" s="1"/>
  <c r="O19" i="63"/>
  <c r="P19" i="63"/>
  <c r="Q19" i="63" s="1"/>
  <c r="O20" i="63"/>
  <c r="P16" i="63" l="1"/>
  <c r="Q16" i="63" s="1"/>
  <c r="P18" i="63"/>
  <c r="Q18" i="63" s="1"/>
  <c r="P20" i="63"/>
  <c r="Q20" i="63" s="1"/>
  <c r="P15" i="63"/>
  <c r="Q15" i="63" s="1"/>
  <c r="Q17" i="63"/>
  <c r="E6" i="63" l="1"/>
  <c r="P13" i="67" l="1"/>
  <c r="P12" i="67"/>
  <c r="N13" i="64"/>
  <c r="K13" i="64"/>
  <c r="N12" i="64"/>
  <c r="K12" i="64"/>
  <c r="N6" i="64"/>
  <c r="K5" i="64"/>
  <c r="M5" i="67"/>
  <c r="P5" i="67" s="1"/>
  <c r="H6" i="64"/>
  <c r="H5" i="64"/>
  <c r="H13" i="64"/>
  <c r="H12" i="64"/>
  <c r="K15" i="64" l="1"/>
  <c r="K14" i="64"/>
  <c r="N15" i="64"/>
  <c r="N14" i="64"/>
  <c r="H15" i="64"/>
  <c r="H14" i="64"/>
  <c r="P6" i="67"/>
  <c r="P30" i="67"/>
  <c r="P29" i="67" s="1"/>
  <c r="P23" i="67"/>
  <c r="P24" i="67" s="1"/>
  <c r="N30" i="64"/>
  <c r="K30" i="64"/>
  <c r="H30" i="64"/>
  <c r="N24" i="64"/>
  <c r="N26" i="64" s="1"/>
  <c r="K24" i="64"/>
  <c r="H24" i="64"/>
  <c r="H26" i="64" s="1"/>
  <c r="AF20" i="63"/>
  <c r="AG20" i="63" s="1"/>
  <c r="AF19" i="63"/>
  <c r="AG19" i="63" s="1"/>
  <c r="AF18" i="63"/>
  <c r="AG18" i="63" s="1"/>
  <c r="AF17" i="63"/>
  <c r="AG17" i="63" s="1"/>
  <c r="AF16" i="63"/>
  <c r="AG16" i="63" s="1"/>
  <c r="AF15" i="63"/>
  <c r="AG15" i="63" s="1"/>
  <c r="AF14" i="63"/>
  <c r="AG14" i="63" s="1"/>
  <c r="AF13" i="63"/>
  <c r="AG13" i="63" s="1"/>
  <c r="AF12" i="63"/>
  <c r="AG12" i="63" s="1"/>
  <c r="AF11" i="63"/>
  <c r="AG11" i="63" s="1"/>
  <c r="AF10" i="63"/>
  <c r="AG10" i="63" s="1"/>
  <c r="AF9" i="63"/>
  <c r="AG9" i="63" s="1"/>
  <c r="AF8" i="63"/>
  <c r="AG8" i="63" s="1"/>
  <c r="AF7" i="63"/>
  <c r="AG7" i="63" s="1"/>
  <c r="AF6" i="63"/>
  <c r="AG6" i="63" s="1"/>
  <c r="AH6" i="63" s="1"/>
  <c r="AC20" i="63"/>
  <c r="AC19" i="63"/>
  <c r="AC18" i="63"/>
  <c r="AC17" i="63"/>
  <c r="AC16" i="63"/>
  <c r="AC15" i="63"/>
  <c r="AC14" i="63"/>
  <c r="AC13" i="63"/>
  <c r="AC12" i="63"/>
  <c r="AC11" i="63"/>
  <c r="AC10" i="63"/>
  <c r="AC9" i="63"/>
  <c r="AC8" i="63"/>
  <c r="AC7" i="63"/>
  <c r="AC6" i="63"/>
  <c r="T20" i="63"/>
  <c r="T19" i="63"/>
  <c r="T18" i="63"/>
  <c r="T17" i="63"/>
  <c r="T16" i="63"/>
  <c r="T15" i="63"/>
  <c r="T14" i="63"/>
  <c r="T13" i="63"/>
  <c r="T12" i="63"/>
  <c r="T11" i="63"/>
  <c r="T10" i="63"/>
  <c r="T9" i="63"/>
  <c r="T8" i="63"/>
  <c r="T7" i="63"/>
  <c r="T6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K6" i="63"/>
  <c r="W20" i="63"/>
  <c r="X20" i="63" s="1"/>
  <c r="W19" i="63"/>
  <c r="X19" i="63" s="1"/>
  <c r="W18" i="63"/>
  <c r="X18" i="63" s="1"/>
  <c r="W17" i="63"/>
  <c r="X17" i="63" s="1"/>
  <c r="W16" i="63"/>
  <c r="X16" i="63" s="1"/>
  <c r="W15" i="63"/>
  <c r="X15" i="63" s="1"/>
  <c r="W14" i="63"/>
  <c r="X14" i="63" s="1"/>
  <c r="W13" i="63"/>
  <c r="X13" i="63" s="1"/>
  <c r="W12" i="63"/>
  <c r="X12" i="63" s="1"/>
  <c r="W11" i="63"/>
  <c r="X11" i="63" s="1"/>
  <c r="W10" i="63"/>
  <c r="X10" i="63" s="1"/>
  <c r="W9" i="63"/>
  <c r="X9" i="63" s="1"/>
  <c r="W8" i="63"/>
  <c r="X8" i="63" s="1"/>
  <c r="W7" i="63"/>
  <c r="X7" i="63" s="1"/>
  <c r="W6" i="63"/>
  <c r="X6" i="63" s="1"/>
  <c r="Y6" i="63" s="1"/>
  <c r="O11" i="63"/>
  <c r="E20" i="63"/>
  <c r="F20" i="63" s="1"/>
  <c r="E19" i="63"/>
  <c r="F19" i="63" s="1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B8" i="63"/>
  <c r="B9" i="63"/>
  <c r="B10" i="63"/>
  <c r="B11" i="63"/>
  <c r="B12" i="63"/>
  <c r="B13" i="63"/>
  <c r="B7" i="63"/>
  <c r="B14" i="63"/>
  <c r="B15" i="63"/>
  <c r="N7" i="64"/>
  <c r="N9" i="64" s="1"/>
  <c r="P25" i="67" l="1"/>
  <c r="H25" i="64"/>
  <c r="H27" i="64" s="1"/>
  <c r="K25" i="64"/>
  <c r="K27" i="64" s="1"/>
  <c r="K29" i="64" s="1"/>
  <c r="N27" i="64"/>
  <c r="H29" i="64"/>
  <c r="K7" i="64"/>
  <c r="K9" i="64" s="1"/>
  <c r="N29" i="64"/>
  <c r="AH7" i="63"/>
  <c r="AI7" i="63" s="1"/>
  <c r="AH8" i="63"/>
  <c r="AI8" i="63" s="1"/>
  <c r="AH9" i="63"/>
  <c r="AI9" i="63" s="1"/>
  <c r="AH10" i="63"/>
  <c r="AI10" i="63" s="1"/>
  <c r="AH11" i="63"/>
  <c r="AI11" i="63" s="1"/>
  <c r="AH12" i="63"/>
  <c r="AI12" i="63" s="1"/>
  <c r="AH13" i="63"/>
  <c r="AI13" i="63" s="1"/>
  <c r="AH14" i="63"/>
  <c r="AI14" i="63" s="1"/>
  <c r="AH15" i="63"/>
  <c r="AI15" i="63" s="1"/>
  <c r="AH16" i="63"/>
  <c r="AI16" i="63" s="1"/>
  <c r="AH17" i="63"/>
  <c r="AI17" i="63" s="1"/>
  <c r="AH18" i="63"/>
  <c r="AI18" i="63" s="1"/>
  <c r="AH19" i="63"/>
  <c r="AI19" i="63" s="1"/>
  <c r="AH20" i="63"/>
  <c r="AI20" i="63" s="1"/>
  <c r="Y7" i="63"/>
  <c r="Z7" i="63" s="1"/>
  <c r="Y9" i="63"/>
  <c r="Z9" i="63" s="1"/>
  <c r="Y11" i="63"/>
  <c r="Z11" i="63" s="1"/>
  <c r="Y13" i="63"/>
  <c r="Z13" i="63" s="1"/>
  <c r="Y19" i="63"/>
  <c r="Z19" i="63" s="1"/>
  <c r="Y8" i="63"/>
  <c r="Z8" i="63" s="1"/>
  <c r="Y10" i="63"/>
  <c r="Z10" i="63" s="1"/>
  <c r="Y12" i="63"/>
  <c r="Z12" i="63" s="1"/>
  <c r="Y14" i="63"/>
  <c r="Z14" i="63" s="1"/>
  <c r="Y15" i="63"/>
  <c r="Z15" i="63" s="1"/>
  <c r="Y16" i="63"/>
  <c r="Z16" i="63" s="1"/>
  <c r="Y17" i="63"/>
  <c r="Z17" i="63" s="1"/>
  <c r="Y18" i="63"/>
  <c r="Z18" i="63" s="1"/>
  <c r="Y20" i="63"/>
  <c r="Z20" i="63" s="1"/>
  <c r="P11" i="63"/>
  <c r="Q11" i="63" s="1"/>
  <c r="G18" i="63"/>
  <c r="H18" i="63" s="1"/>
  <c r="G19" i="63"/>
  <c r="H19" i="63" s="1"/>
  <c r="G11" i="63"/>
  <c r="H11" i="63" s="1"/>
  <c r="G12" i="63"/>
  <c r="H12" i="63" s="1"/>
  <c r="G13" i="63"/>
  <c r="H13" i="63" s="1"/>
  <c r="G14" i="63"/>
  <c r="H14" i="63" s="1"/>
  <c r="G15" i="63"/>
  <c r="H15" i="63" s="1"/>
  <c r="G16" i="63"/>
  <c r="H16" i="63" s="1"/>
  <c r="G17" i="63"/>
  <c r="H17" i="63" s="1"/>
  <c r="G20" i="63"/>
  <c r="H20" i="63" s="1"/>
  <c r="H7" i="64"/>
  <c r="H9" i="64" s="1"/>
  <c r="O10" i="63"/>
  <c r="P10" i="63" s="1"/>
  <c r="O9" i="63"/>
  <c r="P9" i="63" s="1"/>
  <c r="O8" i="63"/>
  <c r="P8" i="63" s="1"/>
  <c r="O7" i="63"/>
  <c r="P7" i="63" s="1"/>
  <c r="O6" i="63"/>
  <c r="P6" i="63" s="1"/>
  <c r="AD21" i="63"/>
  <c r="U21" i="63"/>
  <c r="V6" i="63" s="1"/>
  <c r="V21" i="63" s="1"/>
  <c r="L21" i="63"/>
  <c r="O2" i="63" s="1"/>
  <c r="P2" i="63" s="1"/>
  <c r="Q2" i="63" s="1"/>
  <c r="E10" i="63"/>
  <c r="E9" i="63"/>
  <c r="E8" i="63"/>
  <c r="E7" i="63"/>
  <c r="B20" i="63"/>
  <c r="B19" i="63"/>
  <c r="B18" i="63"/>
  <c r="B17" i="63"/>
  <c r="B16" i="63"/>
  <c r="B6" i="63"/>
  <c r="AG2" i="63" l="1"/>
  <c r="AH2" i="63" s="1"/>
  <c r="AI2" i="63" s="1"/>
  <c r="AE20" i="63"/>
  <c r="AE12" i="63"/>
  <c r="AE19" i="63"/>
  <c r="AE11" i="63"/>
  <c r="AE14" i="63"/>
  <c r="AE6" i="63"/>
  <c r="AE21" i="63" s="1"/>
  <c r="AE18" i="63"/>
  <c r="AE10" i="63"/>
  <c r="AE17" i="63"/>
  <c r="AE9" i="63"/>
  <c r="AE16" i="63"/>
  <c r="AE8" i="63"/>
  <c r="AE15" i="63"/>
  <c r="AE7" i="63"/>
  <c r="AE13" i="63"/>
  <c r="X2" i="63"/>
  <c r="Y2" i="63" s="1"/>
  <c r="Z2" i="63" s="1"/>
  <c r="V8" i="63"/>
  <c r="V7" i="63"/>
  <c r="V20" i="63"/>
  <c r="V19" i="63"/>
  <c r="V18" i="63"/>
  <c r="V17" i="63"/>
  <c r="V16" i="63"/>
  <c r="V15" i="63"/>
  <c r="V14" i="63"/>
  <c r="V13" i="63"/>
  <c r="V12" i="63"/>
  <c r="V11" i="63"/>
  <c r="V10" i="63"/>
  <c r="V9" i="63"/>
  <c r="M6" i="63"/>
  <c r="M7" i="63"/>
  <c r="M8" i="63"/>
  <c r="M9" i="63"/>
  <c r="M10" i="63"/>
  <c r="M11" i="63"/>
  <c r="M12" i="63"/>
  <c r="M13" i="63"/>
  <c r="M14" i="63"/>
  <c r="M15" i="63"/>
  <c r="M16" i="63"/>
  <c r="M17" i="63"/>
  <c r="M18" i="63"/>
  <c r="M19" i="63"/>
  <c r="M20" i="63"/>
  <c r="W21" i="63"/>
  <c r="AF21" i="63"/>
  <c r="Q9" i="63"/>
  <c r="Q10" i="63"/>
  <c r="O21" i="63"/>
  <c r="Q7" i="63"/>
  <c r="Q8" i="63"/>
  <c r="N21" i="63"/>
  <c r="M21" i="63" l="1"/>
  <c r="AG21" i="63"/>
  <c r="AH21" i="63"/>
  <c r="X21" i="63"/>
  <c r="Y21" i="63"/>
  <c r="P21" i="63"/>
  <c r="Q6" i="63"/>
  <c r="Q21" i="63" l="1"/>
  <c r="Z6" i="63"/>
  <c r="Z21" i="63" s="1"/>
  <c r="AI6" i="63"/>
  <c r="AI21" i="63" s="1"/>
  <c r="C21" i="63"/>
  <c r="AK20" i="63"/>
  <c r="F9" i="63"/>
  <c r="G9" i="63" s="1"/>
  <c r="F8" i="63"/>
  <c r="F7" i="63"/>
  <c r="G7" i="63" s="1"/>
  <c r="H7" i="63" s="1"/>
  <c r="AK7" i="63" s="1"/>
  <c r="F2" i="63" l="1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AK14" i="63"/>
  <c r="AK16" i="63"/>
  <c r="AK12" i="63"/>
  <c r="AK18" i="63"/>
  <c r="H9" i="63"/>
  <c r="AK9" i="63" s="1"/>
  <c r="AK11" i="63"/>
  <c r="AK19" i="63"/>
  <c r="AK13" i="63"/>
  <c r="AK17" i="63"/>
  <c r="AK15" i="63"/>
  <c r="G8" i="63"/>
  <c r="H8" i="63" s="1"/>
  <c r="AK8" i="63" s="1"/>
  <c r="F10" i="63"/>
  <c r="G2" i="63" l="1"/>
  <c r="H2" i="63" s="1"/>
  <c r="D21" i="63"/>
  <c r="G10" i="63"/>
  <c r="H10" i="63" s="1"/>
  <c r="AK10" i="63" s="1"/>
  <c r="F6" i="63" l="1"/>
  <c r="E21" i="63"/>
  <c r="P7" i="67"/>
  <c r="P9" i="67" s="1"/>
  <c r="G6" i="63" l="1"/>
  <c r="G21" i="63" s="1"/>
  <c r="F21" i="63"/>
  <c r="H6" i="63"/>
  <c r="P26" i="67"/>
  <c r="AK6" i="63" l="1"/>
  <c r="AK21" i="63" s="1"/>
  <c r="H21" i="63"/>
</calcChain>
</file>

<file path=xl/sharedStrings.xml><?xml version="1.0" encoding="utf-8"?>
<sst xmlns="http://schemas.openxmlformats.org/spreadsheetml/2006/main" count="10819" uniqueCount="2601">
  <si>
    <t>INSTRUCTIONS FOR CALCULATION BY AMOUNT AVAILABLE</t>
  </si>
  <si>
    <t>REFERENCE DATA</t>
  </si>
  <si>
    <t>By Amount Available</t>
  </si>
  <si>
    <t>Do not change any boxes that are not blue!</t>
  </si>
  <si>
    <t>Pay periods</t>
  </si>
  <si>
    <t>SUMMER C</t>
  </si>
  <si>
    <t>SUMMER A (only)</t>
  </si>
  <si>
    <t>SUMMER B (only)</t>
  </si>
  <si>
    <t xml:space="preserve">Enter FA09 bi-weekly compensation rate from either Job Data or </t>
  </si>
  <si>
    <t>SU-A</t>
  </si>
  <si>
    <t>Compensation Rate</t>
  </si>
  <si>
    <t>Job &amp; Employment Data</t>
  </si>
  <si>
    <t>SU-B</t>
  </si>
  <si>
    <t>Amount Available</t>
  </si>
  <si>
    <t>Enter the available funding amount including fringe funds.</t>
  </si>
  <si>
    <t>SU-C</t>
  </si>
  <si>
    <t>SU-A fringe Available</t>
  </si>
  <si>
    <t>-</t>
  </si>
  <si>
    <r>
      <t xml:space="preserve">If the FTE available box is </t>
    </r>
    <r>
      <rPr>
        <b/>
        <u/>
        <sz val="9"/>
        <color theme="1"/>
        <rFont val="Arial"/>
        <family val="2"/>
      </rPr>
      <t>red</t>
    </r>
    <r>
      <rPr>
        <sz val="9"/>
        <color theme="1"/>
        <rFont val="Arial"/>
        <family val="2"/>
      </rPr>
      <t xml:space="preserve">, round up or down to a whole number. If faculty </t>
    </r>
  </si>
  <si>
    <t>Fringe Rates</t>
  </si>
  <si>
    <t>SU-B fringe Available</t>
  </si>
  <si>
    <t xml:space="preserve">member has funding to round up enter FTE rounded up. If not round down. </t>
  </si>
  <si>
    <t>total salary $ available</t>
  </si>
  <si>
    <t>Enter rounded FTE chosen in blue box on row 11.</t>
  </si>
  <si>
    <t>SU-B*</t>
  </si>
  <si>
    <t>FTE available</t>
  </si>
  <si>
    <t>Can also use this to calculate effort for amount available on individual grants.</t>
  </si>
  <si>
    <t>example: has a commitment of 4.17% but there is not enough funding is not available</t>
  </si>
  <si>
    <t>Rounded FTE</t>
  </si>
  <si>
    <t xml:space="preserve">You can neter what you do have available to see what FTE you can charge directly </t>
  </si>
  <si>
    <t>prorated annual salary</t>
  </si>
  <si>
    <t>and what must be cost shared or reduced.</t>
  </si>
  <si>
    <t>prorated biweekly</t>
  </si>
  <si>
    <t>prorated SU-A fringe</t>
  </si>
  <si>
    <t>prorated SU-B fringe</t>
  </si>
  <si>
    <t>INSTRUCTIONS FOR CALCULATION BY DESIRED FTE</t>
  </si>
  <si>
    <t>By FTE</t>
  </si>
  <si>
    <t>Desired FTE</t>
  </si>
  <si>
    <t>Enter the desired FTE.</t>
  </si>
  <si>
    <t>Salary</t>
  </si>
  <si>
    <t>SU-A fringe</t>
  </si>
  <si>
    <t>SU-B fringe</t>
  </si>
  <si>
    <t>Total Funding Needed</t>
  </si>
  <si>
    <r>
      <rPr>
        <sz val="10"/>
        <color theme="1"/>
        <rFont val="Arial"/>
        <family val="2"/>
      </rPr>
      <t xml:space="preserve">USE THIS WHEN YOUR FACULTY MEMBER IS GOING TO WORK </t>
    </r>
    <r>
      <rPr>
        <b/>
        <u/>
        <sz val="10"/>
        <color theme="1"/>
        <rFont val="Arial"/>
        <family val="2"/>
      </rPr>
      <t>OUTSIDE</t>
    </r>
    <r>
      <rPr>
        <sz val="10"/>
        <color theme="1"/>
        <rFont val="Arial"/>
        <family val="2"/>
      </rPr>
      <t xml:space="preserve"> THE ACADEMIC APPOINTMENT CALENDAR DATES</t>
    </r>
  </si>
  <si>
    <t>May 2024 (Summer A)</t>
  </si>
  <si>
    <t>S</t>
  </si>
  <si>
    <t>M</t>
  </si>
  <si>
    <t>T</t>
  </si>
  <si>
    <t>W</t>
  </si>
  <si>
    <t>F</t>
  </si>
  <si>
    <t>SUMMER</t>
  </si>
  <si>
    <t>Enter pay period information for summer A and Summer B based on actual</t>
  </si>
  <si>
    <t xml:space="preserve"> working days in the reference data section.</t>
  </si>
  <si>
    <t>Job &amp; Employment Data.</t>
  </si>
  <si>
    <r>
      <t xml:space="preserve">If the FTE available box is </t>
    </r>
    <r>
      <rPr>
        <b/>
        <u/>
        <sz val="9"/>
        <color theme="1"/>
        <rFont val="Arial"/>
        <family val="2"/>
      </rPr>
      <t>red</t>
    </r>
    <r>
      <rPr>
        <sz val="9"/>
        <color theme="1"/>
        <rFont val="Arial"/>
        <family val="2"/>
      </rPr>
      <t xml:space="preserve"> round up or down to a whole number.</t>
    </r>
  </si>
  <si>
    <t>June 2024 (Summer A)</t>
  </si>
  <si>
    <t xml:space="preserve">If faculty member has funding to cover, round up. If not round down. </t>
  </si>
  <si>
    <t>Enter FTE chosen in blue box on row 11.</t>
  </si>
  <si>
    <t xml:space="preserve">Enter pay period information for summer A and Summer B based on actual </t>
  </si>
  <si>
    <t>July 2024 (Summer B)</t>
  </si>
  <si>
    <t>working days in the reference data section.</t>
  </si>
  <si>
    <t>August 2024 (Summer B)</t>
  </si>
  <si>
    <t>Begin Date</t>
  </si>
  <si>
    <t>End Date</t>
  </si>
  <si>
    <t>EMPL Rec#</t>
  </si>
  <si>
    <t>Bi-Weekly Comp Rate</t>
  </si>
  <si>
    <t>Fringe Rate</t>
  </si>
  <si>
    <t>Adjusted FTE</t>
  </si>
  <si>
    <t>Adjusted Bi-Weekly Rate</t>
  </si>
  <si>
    <t>Adjusted Annual Rate</t>
  </si>
  <si>
    <t>Distribution at 1.00 FTE</t>
  </si>
  <si>
    <t>Source</t>
  </si>
  <si>
    <t>Combo</t>
  </si>
  <si>
    <t>Effort %</t>
  </si>
  <si>
    <t>DBT %</t>
  </si>
  <si>
    <t>Adj PP</t>
  </si>
  <si>
    <t>Fringe</t>
  </si>
  <si>
    <t>Total</t>
  </si>
  <si>
    <t>Total all date sequences</t>
  </si>
  <si>
    <t>FSSP-21VP</t>
  </si>
  <si>
    <t>FSSP-33VP</t>
  </si>
  <si>
    <t>P0124282</t>
  </si>
  <si>
    <t>P0249484</t>
  </si>
  <si>
    <t>P0316552</t>
  </si>
  <si>
    <t>Be sure to change your combo codes for Summer B FSSP to CYFWD</t>
  </si>
  <si>
    <t>Faculty member has the following commitments and other funding.</t>
  </si>
  <si>
    <t>P0085762</t>
  </si>
  <si>
    <t>P0317181</t>
  </si>
  <si>
    <t>33VP</t>
  </si>
  <si>
    <t>21VP</t>
  </si>
  <si>
    <t>To calculate data needed for Summer Job Review by available funding</t>
  </si>
  <si>
    <t>Pay periods (PP)</t>
  </si>
  <si>
    <t>1. Calculate total available funding for Summer A.</t>
  </si>
  <si>
    <t>(20,000/6.7) * 3.3</t>
  </si>
  <si>
    <t>=</t>
  </si>
  <si>
    <t>(Total Funding Available/Total Summer PPs) * Summer A PPs</t>
  </si>
  <si>
    <t>Summer A available amount</t>
  </si>
  <si>
    <t>Academic Year</t>
  </si>
  <si>
    <t>2. Calculate total available funding for Summer B.</t>
  </si>
  <si>
    <t>(20,0007/6.7) * 3.4</t>
  </si>
  <si>
    <t>(Total Funding Available/Total Summer PPs) * Summer B PPs</t>
  </si>
  <si>
    <t>Summer B available amount</t>
  </si>
  <si>
    <t>3. Back Summer A fringe out of total available Summer A funding.</t>
  </si>
  <si>
    <t>9,850.75/(1+0.293)*0.293</t>
  </si>
  <si>
    <t>Total Summer A Funding Available/(1 + Summer A IDC rate)*Summer A IDC rate</t>
  </si>
  <si>
    <t>Summer A Fringe</t>
  </si>
  <si>
    <t>4. Back Summer B fringe out of total available Summer B funding.</t>
  </si>
  <si>
    <t>10,149.25/(1+0.293)*0.301</t>
  </si>
  <si>
    <t>Total Summer B Funding Available/(1 + Summer B IDC rate)*Summer B IDC rate</t>
  </si>
  <si>
    <t>Summer B Fringe</t>
  </si>
  <si>
    <t>5. Calculate total salary dollars available.</t>
  </si>
  <si>
    <t>20,000 - (2,232.23 + 2,401.73)</t>
  </si>
  <si>
    <t>Total Funding Available - (Summer A Fringe + Summer B Fringe)</t>
  </si>
  <si>
    <t>Salary $ available</t>
  </si>
  <si>
    <t>6. Calculate the available FTE.</t>
  </si>
  <si>
    <t>15,366.04 / (5,642.39 * 6.7)</t>
  </si>
  <si>
    <t>Salary $ Available/(Compensation Rate * Summer C PPs)</t>
  </si>
  <si>
    <t>FTE*</t>
  </si>
  <si>
    <t xml:space="preserve">*if FTE is more than 2 decimal places you can round up if faculty </t>
  </si>
  <si>
    <t>member has additional funding they could use or you can round down.</t>
  </si>
  <si>
    <t>7. Round FTE up or down and calculate equivalent prorated annual salary.</t>
  </si>
  <si>
    <t>(5,642.39 * 19.5) * .40</t>
  </si>
  <si>
    <t>(Compensation Rate * Academic Year PPs) * Rounded FTE</t>
  </si>
  <si>
    <t>Prorated Annual Rate</t>
  </si>
  <si>
    <t>(5,642.39 * 19.5) * .41</t>
  </si>
  <si>
    <t>To calculate data needed for Summer Job Review by FTE</t>
  </si>
  <si>
    <t>1. Back Summer A fringe out of total available funding.</t>
  </si>
  <si>
    <t>1. Calculate the total salary $ needed at the desired FTE.</t>
  </si>
  <si>
    <t>(5,642.39 * 6.7) * .50</t>
  </si>
  <si>
    <t>(Compensation Rate * Summer C PPs) * Desired FTE</t>
  </si>
  <si>
    <t>Salary Dollars Needed</t>
  </si>
  <si>
    <t>2. Calculate prorated annual salary.</t>
  </si>
  <si>
    <t>(5,642.39 * 19.5) * .50</t>
  </si>
  <si>
    <t>(Compensation Rate * Academic Year PPs) * Desired FTE</t>
  </si>
  <si>
    <t>3. Calculate Summer A Fringe</t>
  </si>
  <si>
    <t>3.. Calculate Summer A Fringe</t>
  </si>
  <si>
    <t>((18,902.01/6.7) * 3.3) * .293</t>
  </si>
  <si>
    <t>((Salary $ Needed/Total Summer PPs) * Summer A PPs) * Summer A Fringe</t>
  </si>
  <si>
    <t>Summer A fringe amount</t>
  </si>
  <si>
    <t>4. Calculate Summer B Fringe</t>
  </si>
  <si>
    <t>4.. Calculate Summer B Fringe</t>
  </si>
  <si>
    <t>((18,902.01/6.7) * 3.4) * .301</t>
  </si>
  <si>
    <t>((Salary $ Needed/Total Summer PPs) * Summer B PPs) * Summer B Fringe</t>
  </si>
  <si>
    <t>Summer B fringe amount</t>
  </si>
  <si>
    <t>5. Calculate total funding needed for FASU @ Desired FTE</t>
  </si>
  <si>
    <t>18,902.01 + 2,727.81 + 2,973.54</t>
  </si>
  <si>
    <t>Salary $ Needed + Summer A Fringe + Summer B Fringe</t>
  </si>
  <si>
    <t>Total $ Needed</t>
  </si>
  <si>
    <t>Academic Year Appointment Calendar thru Spring 2024</t>
  </si>
  <si>
    <t>Summer  2023</t>
  </si>
  <si>
    <t>Summer A</t>
  </si>
  <si>
    <t>Summer B</t>
  </si>
  <si>
    <t>Fall 2023</t>
  </si>
  <si>
    <t>Spring 2024</t>
  </si>
  <si>
    <t>Academic Year Appointment Calendar thru Spring 2025</t>
  </si>
  <si>
    <t>Summer  2024</t>
  </si>
  <si>
    <t>Fall 2024</t>
  </si>
  <si>
    <t>Spring 2025</t>
  </si>
  <si>
    <t>Project</t>
  </si>
  <si>
    <t>CRIS</t>
  </si>
  <si>
    <t>Fund</t>
  </si>
  <si>
    <t>Program</t>
  </si>
  <si>
    <t>Bud Ref</t>
  </si>
  <si>
    <t>Flex</t>
  </si>
  <si>
    <t>Acct Code</t>
  </si>
  <si>
    <t>Eff Date</t>
  </si>
  <si>
    <t>Account</t>
  </si>
  <si>
    <t>UFID</t>
  </si>
  <si>
    <t>Active</t>
  </si>
  <si>
    <t>103</t>
  </si>
  <si>
    <t>3304</t>
  </si>
  <si>
    <t>CYFWD</t>
  </si>
  <si>
    <t>6047ELLING</t>
  </si>
  <si>
    <t>000127646</t>
  </si>
  <si>
    <t>600000</t>
  </si>
  <si>
    <t>Y</t>
  </si>
  <si>
    <t>00037304</t>
  </si>
  <si>
    <t>201</t>
  </si>
  <si>
    <t>2100</t>
  </si>
  <si>
    <t>G000040</t>
  </si>
  <si>
    <t>CRRNT</t>
  </si>
  <si>
    <t>0026870</t>
  </si>
  <si>
    <t>00037305</t>
  </si>
  <si>
    <t>0026871</t>
  </si>
  <si>
    <t>6047HOSTET</t>
  </si>
  <si>
    <t>000127649</t>
  </si>
  <si>
    <t>108</t>
  </si>
  <si>
    <t>000110782</t>
  </si>
  <si>
    <t>101</t>
  </si>
  <si>
    <t>1100</t>
  </si>
  <si>
    <t>6047ADMIN</t>
  </si>
  <si>
    <t>000146588</t>
  </si>
  <si>
    <t>6047JOHNS</t>
  </si>
  <si>
    <t>000146602</t>
  </si>
  <si>
    <t>23708620</t>
  </si>
  <si>
    <t>6047ROMAGO</t>
  </si>
  <si>
    <t>000146611</t>
  </si>
  <si>
    <t>51395820</t>
  </si>
  <si>
    <t>CNV209</t>
  </si>
  <si>
    <t>209</t>
  </si>
  <si>
    <t>G000670</t>
  </si>
  <si>
    <t>0026984</t>
  </si>
  <si>
    <t>00049563</t>
  </si>
  <si>
    <t>G000030</t>
  </si>
  <si>
    <t>0026975</t>
  </si>
  <si>
    <t>005870</t>
  </si>
  <si>
    <t>223</t>
  </si>
  <si>
    <t>2101</t>
  </si>
  <si>
    <t>IF23HFP002</t>
  </si>
  <si>
    <t>000143659</t>
  </si>
  <si>
    <t>43895810</t>
  </si>
  <si>
    <t>006301</t>
  </si>
  <si>
    <t>000143655</t>
  </si>
  <si>
    <t>13013680</t>
  </si>
  <si>
    <t>00125902</t>
  </si>
  <si>
    <t>212</t>
  </si>
  <si>
    <t>2200</t>
  </si>
  <si>
    <t>6047PIENAA</t>
  </si>
  <si>
    <t>000112572</t>
  </si>
  <si>
    <t>00117882</t>
  </si>
  <si>
    <t>G000170</t>
  </si>
  <si>
    <t>000085961</t>
  </si>
  <si>
    <t>00118114</t>
  </si>
  <si>
    <t>000086305</t>
  </si>
  <si>
    <t>00058209</t>
  </si>
  <si>
    <t>3300</t>
  </si>
  <si>
    <t>0040174</t>
  </si>
  <si>
    <t>00082329</t>
  </si>
  <si>
    <t>000763</t>
  </si>
  <si>
    <t>211</t>
  </si>
  <si>
    <t>0061538</t>
  </si>
  <si>
    <t>000132788</t>
  </si>
  <si>
    <t>G000590</t>
  </si>
  <si>
    <t>000113243</t>
  </si>
  <si>
    <t>00099065</t>
  </si>
  <si>
    <t>213</t>
  </si>
  <si>
    <t>RGATORA</t>
  </si>
  <si>
    <t>0075609</t>
  </si>
  <si>
    <t>00104346</t>
  </si>
  <si>
    <t>6047WISELY</t>
  </si>
  <si>
    <t>000134248</t>
  </si>
  <si>
    <t>000790</t>
  </si>
  <si>
    <t>221</t>
  </si>
  <si>
    <t>0034345</t>
  </si>
  <si>
    <t>P0023421</t>
  </si>
  <si>
    <t>G000770</t>
  </si>
  <si>
    <t>000098425</t>
  </si>
  <si>
    <t>P0019777</t>
  </si>
  <si>
    <t>000098497</t>
  </si>
  <si>
    <t>00037183</t>
  </si>
  <si>
    <t>0026815</t>
  </si>
  <si>
    <t>171</t>
  </si>
  <si>
    <t>F001287</t>
  </si>
  <si>
    <t>0026804</t>
  </si>
  <si>
    <t>00048483</t>
  </si>
  <si>
    <t>G000450</t>
  </si>
  <si>
    <t>0026964</t>
  </si>
  <si>
    <t>00048416</t>
  </si>
  <si>
    <t>0026962</t>
  </si>
  <si>
    <t>00037333</t>
  </si>
  <si>
    <t>0032494</t>
  </si>
  <si>
    <t>P0037567</t>
  </si>
  <si>
    <t>000100331</t>
  </si>
  <si>
    <t>00130154</t>
  </si>
  <si>
    <t>RSTPLAN</t>
  </si>
  <si>
    <t>000119916</t>
  </si>
  <si>
    <t>000143626</t>
  </si>
  <si>
    <t>182</t>
  </si>
  <si>
    <t>0026808</t>
  </si>
  <si>
    <t>0026796</t>
  </si>
  <si>
    <t>P0097663</t>
  </si>
  <si>
    <t>000109318</t>
  </si>
  <si>
    <t>F019807</t>
  </si>
  <si>
    <t>000127033</t>
  </si>
  <si>
    <t>000143909</t>
  </si>
  <si>
    <t>P0128462</t>
  </si>
  <si>
    <t>000114017</t>
  </si>
  <si>
    <t>00123716</t>
  </si>
  <si>
    <t>000091235</t>
  </si>
  <si>
    <t>00123974</t>
  </si>
  <si>
    <t>000091789</t>
  </si>
  <si>
    <t>000107312</t>
  </si>
  <si>
    <t>00058961</t>
  </si>
  <si>
    <t>0042173</t>
  </si>
  <si>
    <t>00057425</t>
  </si>
  <si>
    <t>0040658</t>
  </si>
  <si>
    <t>00054346</t>
  </si>
  <si>
    <t>0039392</t>
  </si>
  <si>
    <t>00053823</t>
  </si>
  <si>
    <t>0037272</t>
  </si>
  <si>
    <t>00090914</t>
  </si>
  <si>
    <t>0066466</t>
  </si>
  <si>
    <t>00088029</t>
  </si>
  <si>
    <t>0064019</t>
  </si>
  <si>
    <t>00086227</t>
  </si>
  <si>
    <t>001012</t>
  </si>
  <si>
    <t>G000060</t>
  </si>
  <si>
    <t>0063061</t>
  </si>
  <si>
    <t>222</t>
  </si>
  <si>
    <t>3301</t>
  </si>
  <si>
    <t>0037736</t>
  </si>
  <si>
    <t>00037341</t>
  </si>
  <si>
    <t>0026902</t>
  </si>
  <si>
    <t>00037324</t>
  </si>
  <si>
    <t>G000790</t>
  </si>
  <si>
    <t>0026889</t>
  </si>
  <si>
    <t>00037325</t>
  </si>
  <si>
    <t>G000680</t>
  </si>
  <si>
    <t>0026890</t>
  </si>
  <si>
    <t>P0273316</t>
  </si>
  <si>
    <t>000136733</t>
  </si>
  <si>
    <t>P0261074</t>
  </si>
  <si>
    <t>000135139</t>
  </si>
  <si>
    <t>00037277</t>
  </si>
  <si>
    <t>0026845</t>
  </si>
  <si>
    <t>00037275</t>
  </si>
  <si>
    <t>0026843</t>
  </si>
  <si>
    <t>00037268</t>
  </si>
  <si>
    <t>0026837</t>
  </si>
  <si>
    <t>3302</t>
  </si>
  <si>
    <t>6047GOAL07</t>
  </si>
  <si>
    <t>0035633</t>
  </si>
  <si>
    <t>6047GSFP</t>
  </si>
  <si>
    <t>0058840</t>
  </si>
  <si>
    <t>00124007</t>
  </si>
  <si>
    <t>6047WHITE</t>
  </si>
  <si>
    <t>000096788</t>
  </si>
  <si>
    <t>P0045080</t>
  </si>
  <si>
    <t>000101901</t>
  </si>
  <si>
    <t>005099</t>
  </si>
  <si>
    <t>2103</t>
  </si>
  <si>
    <t>000081165</t>
  </si>
  <si>
    <t>00087494</t>
  </si>
  <si>
    <t>0064229</t>
  </si>
  <si>
    <t>00006486</t>
  </si>
  <si>
    <t>G000780</t>
  </si>
  <si>
    <t>0032603</t>
  </si>
  <si>
    <t>6047FCI</t>
  </si>
  <si>
    <t>000146297</t>
  </si>
  <si>
    <t>56931974</t>
  </si>
  <si>
    <t>F025441</t>
  </si>
  <si>
    <t>6047LASHLE</t>
  </si>
  <si>
    <t>000145790</t>
  </si>
  <si>
    <t>96788017</t>
  </si>
  <si>
    <t>107</t>
  </si>
  <si>
    <t>000128474</t>
  </si>
  <si>
    <t>005833</t>
  </si>
  <si>
    <t>IF22MSC002</t>
  </si>
  <si>
    <t>000137497</t>
  </si>
  <si>
    <t>95130260</t>
  </si>
  <si>
    <t>6001FSSP</t>
  </si>
  <si>
    <t>000145992</t>
  </si>
  <si>
    <t>89589433</t>
  </si>
  <si>
    <t>00101991</t>
  </si>
  <si>
    <t>0075361</t>
  </si>
  <si>
    <t>11VP</t>
  </si>
  <si>
    <t>000129953</t>
  </si>
  <si>
    <t>00133065</t>
  </si>
  <si>
    <t>000146165</t>
  </si>
  <si>
    <t>000146171</t>
  </si>
  <si>
    <t>000086004</t>
  </si>
  <si>
    <t>P0135132</t>
  </si>
  <si>
    <t>000115378</t>
  </si>
  <si>
    <t>P0273897</t>
  </si>
  <si>
    <t>000136610</t>
  </si>
  <si>
    <t>143</t>
  </si>
  <si>
    <t>7800</t>
  </si>
  <si>
    <t>52110733</t>
  </si>
  <si>
    <t>0067692</t>
  </si>
  <si>
    <t>00071569</t>
  </si>
  <si>
    <t>6047BRUNA</t>
  </si>
  <si>
    <t>000140424</t>
  </si>
  <si>
    <t>33P0</t>
  </si>
  <si>
    <t>000078321</t>
  </si>
  <si>
    <t>00125578</t>
  </si>
  <si>
    <t>000093924</t>
  </si>
  <si>
    <t>00110535</t>
  </si>
  <si>
    <t>000080712</t>
  </si>
  <si>
    <t>00110216</t>
  </si>
  <si>
    <t>000080258</t>
  </si>
  <si>
    <t>00037377</t>
  </si>
  <si>
    <t>0026930</t>
  </si>
  <si>
    <t>00037382</t>
  </si>
  <si>
    <t>0026933</t>
  </si>
  <si>
    <t>00074325</t>
  </si>
  <si>
    <t>0053619</t>
  </si>
  <si>
    <t>6004INTERN</t>
  </si>
  <si>
    <t>000142206</t>
  </si>
  <si>
    <t>P0147731</t>
  </si>
  <si>
    <t>000116701</t>
  </si>
  <si>
    <t>00101757</t>
  </si>
  <si>
    <t>0074034</t>
  </si>
  <si>
    <t>00047702</t>
  </si>
  <si>
    <t>0026946</t>
  </si>
  <si>
    <t>006046</t>
  </si>
  <si>
    <t>IF21HFP002</t>
  </si>
  <si>
    <t>000132720</t>
  </si>
  <si>
    <t>07527540</t>
  </si>
  <si>
    <t>00058035</t>
  </si>
  <si>
    <t>0040557</t>
  </si>
  <si>
    <t>P0060010</t>
  </si>
  <si>
    <t>000103994</t>
  </si>
  <si>
    <t>P0048140</t>
  </si>
  <si>
    <t>000102202</t>
  </si>
  <si>
    <t>00071081</t>
  </si>
  <si>
    <t>0055839</t>
  </si>
  <si>
    <t>F023101</t>
  </si>
  <si>
    <t>6047MAIN</t>
  </si>
  <si>
    <t>000137878</t>
  </si>
  <si>
    <t>36034810</t>
  </si>
  <si>
    <t>000122625</t>
  </si>
  <si>
    <t>F006290</t>
  </si>
  <si>
    <t>0055358</t>
  </si>
  <si>
    <t>P0322585</t>
  </si>
  <si>
    <t>000144858</t>
  </si>
  <si>
    <t>0037110</t>
  </si>
  <si>
    <t>00079555</t>
  </si>
  <si>
    <t>0057526</t>
  </si>
  <si>
    <t>P0161279</t>
  </si>
  <si>
    <t>000119287</t>
  </si>
  <si>
    <t>6047ERNEST</t>
  </si>
  <si>
    <t>000138761</t>
  </si>
  <si>
    <t>000101913</t>
  </si>
  <si>
    <t>P0185344</t>
  </si>
  <si>
    <t>000122086</t>
  </si>
  <si>
    <t>005668</t>
  </si>
  <si>
    <t>IF20HFP002</t>
  </si>
  <si>
    <t>000121639</t>
  </si>
  <si>
    <t>005512</t>
  </si>
  <si>
    <t>000121634</t>
  </si>
  <si>
    <t>005528</t>
  </si>
  <si>
    <t>000098235</t>
  </si>
  <si>
    <t>00116714</t>
  </si>
  <si>
    <t>000086545</t>
  </si>
  <si>
    <t>00051451</t>
  </si>
  <si>
    <t>G000190</t>
  </si>
  <si>
    <t>0033431</t>
  </si>
  <si>
    <t>6047BAISER</t>
  </si>
  <si>
    <t>000146628</t>
  </si>
  <si>
    <t>12191451</t>
  </si>
  <si>
    <t>00083258</t>
  </si>
  <si>
    <t>004910</t>
  </si>
  <si>
    <t>0061676</t>
  </si>
  <si>
    <t>67942391</t>
  </si>
  <si>
    <t>00071523</t>
  </si>
  <si>
    <t>0057253</t>
  </si>
  <si>
    <t>00037303</t>
  </si>
  <si>
    <t>0026869</t>
  </si>
  <si>
    <t>00116791</t>
  </si>
  <si>
    <t>000085303</t>
  </si>
  <si>
    <t>00005706</t>
  </si>
  <si>
    <t>0036164</t>
  </si>
  <si>
    <t>00041129</t>
  </si>
  <si>
    <t>G000320</t>
  </si>
  <si>
    <t>0026939</t>
  </si>
  <si>
    <t>00109307</t>
  </si>
  <si>
    <t>000079689</t>
  </si>
  <si>
    <t>P0011444</t>
  </si>
  <si>
    <t>000097209</t>
  </si>
  <si>
    <t>00083322</t>
  </si>
  <si>
    <t>G000730</t>
  </si>
  <si>
    <t>0061435</t>
  </si>
  <si>
    <t>000146175</t>
  </si>
  <si>
    <t>00047708</t>
  </si>
  <si>
    <t>0026952</t>
  </si>
  <si>
    <t>00037376</t>
  </si>
  <si>
    <t>0026929</t>
  </si>
  <si>
    <t>005797</t>
  </si>
  <si>
    <t>000121642</t>
  </si>
  <si>
    <t>6047CARTHY</t>
  </si>
  <si>
    <t>000146595</t>
  </si>
  <si>
    <t>58256340</t>
  </si>
  <si>
    <t>00101759</t>
  </si>
  <si>
    <t>0074036</t>
  </si>
  <si>
    <t>IF22HFP002</t>
  </si>
  <si>
    <t>000137495</t>
  </si>
  <si>
    <t>000121632</t>
  </si>
  <si>
    <t>0026809</t>
  </si>
  <si>
    <t>00101209</t>
  </si>
  <si>
    <t>0073502</t>
  </si>
  <si>
    <t>00087493</t>
  </si>
  <si>
    <t>0064228</t>
  </si>
  <si>
    <t>00037344</t>
  </si>
  <si>
    <t>G000070</t>
  </si>
  <si>
    <t>0026904</t>
  </si>
  <si>
    <t>6047GSFA</t>
  </si>
  <si>
    <t>000129952</t>
  </si>
  <si>
    <t>00120013</t>
  </si>
  <si>
    <t>8600</t>
  </si>
  <si>
    <t>000087431</t>
  </si>
  <si>
    <t>00109276</t>
  </si>
  <si>
    <t>G000820</t>
  </si>
  <si>
    <t>000079602</t>
  </si>
  <si>
    <t>P0272691</t>
  </si>
  <si>
    <t>000136728</t>
  </si>
  <si>
    <t>000129961</t>
  </si>
  <si>
    <t>00037281</t>
  </si>
  <si>
    <t>0026849</t>
  </si>
  <si>
    <t>005526</t>
  </si>
  <si>
    <t>000121637</t>
  </si>
  <si>
    <t>00037296</t>
  </si>
  <si>
    <t>0026862</t>
  </si>
  <si>
    <t>00041131</t>
  </si>
  <si>
    <t>0026940</t>
  </si>
  <si>
    <t>00130782</t>
  </si>
  <si>
    <t>6047SCHEFF</t>
  </si>
  <si>
    <t>000145994</t>
  </si>
  <si>
    <t>11748782</t>
  </si>
  <si>
    <t>00037342</t>
  </si>
  <si>
    <t>0026903</t>
  </si>
  <si>
    <t>00126746</t>
  </si>
  <si>
    <t>000095306</t>
  </si>
  <si>
    <t>000146174</t>
  </si>
  <si>
    <t>00117879</t>
  </si>
  <si>
    <t>000085960</t>
  </si>
  <si>
    <t>6047GOAL03</t>
  </si>
  <si>
    <t>0035629</t>
  </si>
  <si>
    <t>00037338</t>
  </si>
  <si>
    <t>0026899</t>
  </si>
  <si>
    <t>005944</t>
  </si>
  <si>
    <t>000143661</t>
  </si>
  <si>
    <t>16511779</t>
  </si>
  <si>
    <t>179</t>
  </si>
  <si>
    <t>0026807</t>
  </si>
  <si>
    <t>00034499</t>
  </si>
  <si>
    <t>0026811</t>
  </si>
  <si>
    <t>P0045083</t>
  </si>
  <si>
    <t>000101904</t>
  </si>
  <si>
    <t>00037222</t>
  </si>
  <si>
    <t>G000720</t>
  </si>
  <si>
    <t>0026820</t>
  </si>
  <si>
    <t>000137880</t>
  </si>
  <si>
    <t>000121630</t>
  </si>
  <si>
    <t>00088430</t>
  </si>
  <si>
    <t>0064207</t>
  </si>
  <si>
    <t>000146592</t>
  </si>
  <si>
    <t>00037331</t>
  </si>
  <si>
    <t>G000390</t>
  </si>
  <si>
    <t>0026894</t>
  </si>
  <si>
    <t>00101760</t>
  </si>
  <si>
    <t>0074037</t>
  </si>
  <si>
    <t>000145993</t>
  </si>
  <si>
    <t>00122984</t>
  </si>
  <si>
    <t>000090091</t>
  </si>
  <si>
    <t>006070</t>
  </si>
  <si>
    <t>000143654</t>
  </si>
  <si>
    <t>90394950</t>
  </si>
  <si>
    <t>61VP</t>
  </si>
  <si>
    <t>000129964</t>
  </si>
  <si>
    <t>00073819</t>
  </si>
  <si>
    <t>004513</t>
  </si>
  <si>
    <t>0061540</t>
  </si>
  <si>
    <t>00037293</t>
  </si>
  <si>
    <t>0026860</t>
  </si>
  <si>
    <t>P0020503</t>
  </si>
  <si>
    <t>000098098</t>
  </si>
  <si>
    <t>005877</t>
  </si>
  <si>
    <t>000121644</t>
  </si>
  <si>
    <t>00037255</t>
  </si>
  <si>
    <t>0026831</t>
  </si>
  <si>
    <t>000129958</t>
  </si>
  <si>
    <t>00037280</t>
  </si>
  <si>
    <t>0026848</t>
  </si>
  <si>
    <t>00047713</t>
  </si>
  <si>
    <t>0026957</t>
  </si>
  <si>
    <t>F000054</t>
  </si>
  <si>
    <t>0026803</t>
  </si>
  <si>
    <t>00037267</t>
  </si>
  <si>
    <t>0026836</t>
  </si>
  <si>
    <t>006127</t>
  </si>
  <si>
    <t>000137498</t>
  </si>
  <si>
    <t>P0143335</t>
  </si>
  <si>
    <t>000116301</t>
  </si>
  <si>
    <t>005705</t>
  </si>
  <si>
    <t>21P3</t>
  </si>
  <si>
    <t>000110278</t>
  </si>
  <si>
    <t>000106796</t>
  </si>
  <si>
    <t>004773</t>
  </si>
  <si>
    <t>0055512</t>
  </si>
  <si>
    <t>33P2</t>
  </si>
  <si>
    <t>000076222</t>
  </si>
  <si>
    <t>P0306926</t>
  </si>
  <si>
    <t>000141695</t>
  </si>
  <si>
    <t>00101773</t>
  </si>
  <si>
    <t>0074050</t>
  </si>
  <si>
    <t>P0285374</t>
  </si>
  <si>
    <t>000138880</t>
  </si>
  <si>
    <t>000110589</t>
  </si>
  <si>
    <t>235</t>
  </si>
  <si>
    <t>6047ADAPT</t>
  </si>
  <si>
    <t>0061561</t>
  </si>
  <si>
    <t>6047GOAL05</t>
  </si>
  <si>
    <t>0035379</t>
  </si>
  <si>
    <t>106</t>
  </si>
  <si>
    <t>0214UFOIN</t>
  </si>
  <si>
    <t>000117238</t>
  </si>
  <si>
    <t>000765</t>
  </si>
  <si>
    <t>0034344</t>
  </si>
  <si>
    <t>52HSDE</t>
  </si>
  <si>
    <t>000113715</t>
  </si>
  <si>
    <t>006021</t>
  </si>
  <si>
    <t>000124798</t>
  </si>
  <si>
    <t>006108</t>
  </si>
  <si>
    <t>6001VPCMNT</t>
  </si>
  <si>
    <t>000131646</t>
  </si>
  <si>
    <t>96716930</t>
  </si>
  <si>
    <t>IF22HFP004</t>
  </si>
  <si>
    <t>000131579</t>
  </si>
  <si>
    <t>000131580</t>
  </si>
  <si>
    <t>P0095717</t>
  </si>
  <si>
    <t>000109381</t>
  </si>
  <si>
    <t>005303</t>
  </si>
  <si>
    <t>000082954</t>
  </si>
  <si>
    <t>P0094588</t>
  </si>
  <si>
    <t>000108832</t>
  </si>
  <si>
    <t>P0102503</t>
  </si>
  <si>
    <t>000110119</t>
  </si>
  <si>
    <t>2199</t>
  </si>
  <si>
    <t>000102973</t>
  </si>
  <si>
    <t>4600</t>
  </si>
  <si>
    <t>F013694</t>
  </si>
  <si>
    <t>000123121</t>
  </si>
  <si>
    <t>000108454</t>
  </si>
  <si>
    <t>52S4330</t>
  </si>
  <si>
    <t>000146656</t>
  </si>
  <si>
    <t>00073229</t>
  </si>
  <si>
    <t>0055773</t>
  </si>
  <si>
    <t>00104108</t>
  </si>
  <si>
    <t>000076102</t>
  </si>
  <si>
    <t>00080355</t>
  </si>
  <si>
    <t>0058771</t>
  </si>
  <si>
    <t>000134422</t>
  </si>
  <si>
    <t>P0141180</t>
  </si>
  <si>
    <t>000116193</t>
  </si>
  <si>
    <t>00131240</t>
  </si>
  <si>
    <t>6004EARLY</t>
  </si>
  <si>
    <t>000131674</t>
  </si>
  <si>
    <t>001004</t>
  </si>
  <si>
    <t>F002863</t>
  </si>
  <si>
    <t>0055964</t>
  </si>
  <si>
    <t>00095565</t>
  </si>
  <si>
    <t>0070088</t>
  </si>
  <si>
    <t>00095914</t>
  </si>
  <si>
    <t>0070539</t>
  </si>
  <si>
    <t>005502</t>
  </si>
  <si>
    <t>000108659</t>
  </si>
  <si>
    <t>6001STRTUP</t>
  </si>
  <si>
    <t>000144706</t>
  </si>
  <si>
    <t>P0264193</t>
  </si>
  <si>
    <t>000135050</t>
  </si>
  <si>
    <t>P0136496</t>
  </si>
  <si>
    <t>000121813</t>
  </si>
  <si>
    <t>6047MCGOWA</t>
  </si>
  <si>
    <t>000146631</t>
  </si>
  <si>
    <t>43887998</t>
  </si>
  <si>
    <t>00098980</t>
  </si>
  <si>
    <t>0072416</t>
  </si>
  <si>
    <t>005406</t>
  </si>
  <si>
    <t>000109894</t>
  </si>
  <si>
    <t>000085821</t>
  </si>
  <si>
    <t>F016207</t>
  </si>
  <si>
    <t>000137329</t>
  </si>
  <si>
    <t>F012907</t>
  </si>
  <si>
    <t>0043092</t>
  </si>
  <si>
    <t>65989754</t>
  </si>
  <si>
    <t>P0174066</t>
  </si>
  <si>
    <t>000120117</t>
  </si>
  <si>
    <t>00071603</t>
  </si>
  <si>
    <t>0051744</t>
  </si>
  <si>
    <t>6047MORALE</t>
  </si>
  <si>
    <t>000122377</t>
  </si>
  <si>
    <t>P0244745</t>
  </si>
  <si>
    <t>000132236</t>
  </si>
  <si>
    <t>00083316</t>
  </si>
  <si>
    <t>0060269</t>
  </si>
  <si>
    <t>005433</t>
  </si>
  <si>
    <t>000089387</t>
  </si>
  <si>
    <t>231</t>
  </si>
  <si>
    <t>0066575</t>
  </si>
  <si>
    <t>P0226006</t>
  </si>
  <si>
    <t>000127767</t>
  </si>
  <si>
    <t>00083190</t>
  </si>
  <si>
    <t>0061052</t>
  </si>
  <si>
    <t>6047GOAL02</t>
  </si>
  <si>
    <t>0035376</t>
  </si>
  <si>
    <t>P0011055</t>
  </si>
  <si>
    <t>000098096</t>
  </si>
  <si>
    <t>000137499</t>
  </si>
  <si>
    <t>49601903</t>
  </si>
  <si>
    <t>00037279</t>
  </si>
  <si>
    <t>0026847</t>
  </si>
  <si>
    <t>00042880</t>
  </si>
  <si>
    <t>0026943</t>
  </si>
  <si>
    <t>000086003</t>
  </si>
  <si>
    <t>00048351</t>
  </si>
  <si>
    <t>0026961</t>
  </si>
  <si>
    <t>52110355</t>
  </si>
  <si>
    <t>0067691</t>
  </si>
  <si>
    <t>00037327</t>
  </si>
  <si>
    <t>0026892</t>
  </si>
  <si>
    <t>00037288</t>
  </si>
  <si>
    <t>0026856</t>
  </si>
  <si>
    <t>00037365</t>
  </si>
  <si>
    <t>0026921</t>
  </si>
  <si>
    <t>00119226</t>
  </si>
  <si>
    <t>G000710</t>
  </si>
  <si>
    <t>000086995</t>
  </si>
  <si>
    <t>00073792</t>
  </si>
  <si>
    <t>004800</t>
  </si>
  <si>
    <t>0061539</t>
  </si>
  <si>
    <t>6047GOAL04</t>
  </si>
  <si>
    <t>0035378</t>
  </si>
  <si>
    <t>005778</t>
  </si>
  <si>
    <t>000121640</t>
  </si>
  <si>
    <t>00099350</t>
  </si>
  <si>
    <t>0073325</t>
  </si>
  <si>
    <t>00123642</t>
  </si>
  <si>
    <t>000091141</t>
  </si>
  <si>
    <t>P0045077</t>
  </si>
  <si>
    <t>000101899</t>
  </si>
  <si>
    <t>00119459</t>
  </si>
  <si>
    <t>000087165</t>
  </si>
  <si>
    <t>00049550</t>
  </si>
  <si>
    <t>0026973</t>
  </si>
  <si>
    <t>P0006027</t>
  </si>
  <si>
    <t>000097005</t>
  </si>
  <si>
    <t>6047CALLAG</t>
  </si>
  <si>
    <t>000146593</t>
  </si>
  <si>
    <t>68248669</t>
  </si>
  <si>
    <t>000129962</t>
  </si>
  <si>
    <t>00113667</t>
  </si>
  <si>
    <t>000083189</t>
  </si>
  <si>
    <t>00073200</t>
  </si>
  <si>
    <t>0052891</t>
  </si>
  <si>
    <t>00037282</t>
  </si>
  <si>
    <t>0026850</t>
  </si>
  <si>
    <t>00037387</t>
  </si>
  <si>
    <t>0026936</t>
  </si>
  <si>
    <t>00037283</t>
  </si>
  <si>
    <t>0026851</t>
  </si>
  <si>
    <t>00081793</t>
  </si>
  <si>
    <t>0059150</t>
  </si>
  <si>
    <t>00063683</t>
  </si>
  <si>
    <t>0046436</t>
  </si>
  <si>
    <t>44085890</t>
  </si>
  <si>
    <t>00063785</t>
  </si>
  <si>
    <t>0046395</t>
  </si>
  <si>
    <t>00037348</t>
  </si>
  <si>
    <t>0026907</t>
  </si>
  <si>
    <t>00048609</t>
  </si>
  <si>
    <t>0026970</t>
  </si>
  <si>
    <t>000137494</t>
  </si>
  <si>
    <t>31199479</t>
  </si>
  <si>
    <t>00115929</t>
  </si>
  <si>
    <t>000084985</t>
  </si>
  <si>
    <t>6047MILLER</t>
  </si>
  <si>
    <t>000146607</t>
  </si>
  <si>
    <t>15611210</t>
  </si>
  <si>
    <t>00037229</t>
  </si>
  <si>
    <t>G000420</t>
  </si>
  <si>
    <t>0026824</t>
  </si>
  <si>
    <t>6047CHRCOM</t>
  </si>
  <si>
    <t>000127648</t>
  </si>
  <si>
    <t>IF23MSC002</t>
  </si>
  <si>
    <t>000143664</t>
  </si>
  <si>
    <t>P0052456</t>
  </si>
  <si>
    <t>000102865</t>
  </si>
  <si>
    <t>00098385</t>
  </si>
  <si>
    <t>0072614</t>
  </si>
  <si>
    <t>000129957</t>
  </si>
  <si>
    <t>00123933</t>
  </si>
  <si>
    <t>000091788</t>
  </si>
  <si>
    <t>00095005</t>
  </si>
  <si>
    <t>0069075</t>
  </si>
  <si>
    <t>000110593</t>
  </si>
  <si>
    <t>000110279</t>
  </si>
  <si>
    <t>00082897</t>
  </si>
  <si>
    <t>0061725</t>
  </si>
  <si>
    <t>00037334</t>
  </si>
  <si>
    <t>0026897</t>
  </si>
  <si>
    <t>00037295</t>
  </si>
  <si>
    <t>0026861</t>
  </si>
  <si>
    <t>000143658</t>
  </si>
  <si>
    <t>000137879</t>
  </si>
  <si>
    <t>00124009</t>
  </si>
  <si>
    <t>000091791</t>
  </si>
  <si>
    <t>P0045082</t>
  </si>
  <si>
    <t>000101903</t>
  </si>
  <si>
    <t>00071494</t>
  </si>
  <si>
    <t>0057255</t>
  </si>
  <si>
    <t>00103300</t>
  </si>
  <si>
    <t>G000340</t>
  </si>
  <si>
    <t>000076329</t>
  </si>
  <si>
    <t>P0057876</t>
  </si>
  <si>
    <t>000103687</t>
  </si>
  <si>
    <t>00087121</t>
  </si>
  <si>
    <t>G000090</t>
  </si>
  <si>
    <t>0063021</t>
  </si>
  <si>
    <t>000143656</t>
  </si>
  <si>
    <t>83131617</t>
  </si>
  <si>
    <t>00116762</t>
  </si>
  <si>
    <t>000086281</t>
  </si>
  <si>
    <t>00106057</t>
  </si>
  <si>
    <t>000078131</t>
  </si>
  <si>
    <t>006090</t>
  </si>
  <si>
    <t>000143652</t>
  </si>
  <si>
    <t>71659880</t>
  </si>
  <si>
    <t>00054248</t>
  </si>
  <si>
    <t>0036641</t>
  </si>
  <si>
    <t>000137328</t>
  </si>
  <si>
    <t>00097592</t>
  </si>
  <si>
    <t>0071631</t>
  </si>
  <si>
    <t>00037323</t>
  </si>
  <si>
    <t>0026888</t>
  </si>
  <si>
    <t>0026983</t>
  </si>
  <si>
    <t>00068415</t>
  </si>
  <si>
    <t>0050198</t>
  </si>
  <si>
    <t>P0316109</t>
  </si>
  <si>
    <t>000145761</t>
  </si>
  <si>
    <t>P0188161</t>
  </si>
  <si>
    <t>000122528</t>
  </si>
  <si>
    <t>00056768</t>
  </si>
  <si>
    <t>0039069</t>
  </si>
  <si>
    <t>P0114221</t>
  </si>
  <si>
    <t>000112611</t>
  </si>
  <si>
    <t>00069486</t>
  </si>
  <si>
    <t>0050193</t>
  </si>
  <si>
    <t>21P1</t>
  </si>
  <si>
    <t>000088418</t>
  </si>
  <si>
    <t>00085049</t>
  </si>
  <si>
    <t>0062061</t>
  </si>
  <si>
    <t>00049791</t>
  </si>
  <si>
    <t>G000870</t>
  </si>
  <si>
    <t>0034368</t>
  </si>
  <si>
    <t>P0163116</t>
  </si>
  <si>
    <t>000118853</t>
  </si>
  <si>
    <t>00037351</t>
  </si>
  <si>
    <t>0026910</t>
  </si>
  <si>
    <t>000098482</t>
  </si>
  <si>
    <t>000098483</t>
  </si>
  <si>
    <t>000134753</t>
  </si>
  <si>
    <t>00053729</t>
  </si>
  <si>
    <t>0038442</t>
  </si>
  <si>
    <t>00071801</t>
  </si>
  <si>
    <t>000108161</t>
  </si>
  <si>
    <t>00067740</t>
  </si>
  <si>
    <t>0049095</t>
  </si>
  <si>
    <t>39715028</t>
  </si>
  <si>
    <t>000123793</t>
  </si>
  <si>
    <t>P0028241</t>
  </si>
  <si>
    <t>G000380</t>
  </si>
  <si>
    <t>000102229</t>
  </si>
  <si>
    <t>0032537</t>
  </si>
  <si>
    <t>6047AUSTIN</t>
  </si>
  <si>
    <t>000119064</t>
  </si>
  <si>
    <t>00104345</t>
  </si>
  <si>
    <t>000139468</t>
  </si>
  <si>
    <t>88640140</t>
  </si>
  <si>
    <t>00062100</t>
  </si>
  <si>
    <t>0044408</t>
  </si>
  <si>
    <t>000110309</t>
  </si>
  <si>
    <t>000084372</t>
  </si>
  <si>
    <t>00049553</t>
  </si>
  <si>
    <t>0031940</t>
  </si>
  <si>
    <t>00124534</t>
  </si>
  <si>
    <t>005291</t>
  </si>
  <si>
    <t>000108986</t>
  </si>
  <si>
    <t>P0218764</t>
  </si>
  <si>
    <t>000129103</t>
  </si>
  <si>
    <t>005241</t>
  </si>
  <si>
    <t>000078699</t>
  </si>
  <si>
    <t>P0087440</t>
  </si>
  <si>
    <t>000107753</t>
  </si>
  <si>
    <t>33P4</t>
  </si>
  <si>
    <t>0065870</t>
  </si>
  <si>
    <t>00037312</t>
  </si>
  <si>
    <t>0026878</t>
  </si>
  <si>
    <t>00037308</t>
  </si>
  <si>
    <t>0026874</t>
  </si>
  <si>
    <t>000137751</t>
  </si>
  <si>
    <t>A-FLEFO</t>
  </si>
  <si>
    <t>0059136</t>
  </si>
  <si>
    <t>6047BARUZZ</t>
  </si>
  <si>
    <t>000143638</t>
  </si>
  <si>
    <t>40234286</t>
  </si>
  <si>
    <t>6000CHERI</t>
  </si>
  <si>
    <t>000127735</t>
  </si>
  <si>
    <t>000106775</t>
  </si>
  <si>
    <t>00068999</t>
  </si>
  <si>
    <t>0050139</t>
  </si>
  <si>
    <t>000144637</t>
  </si>
  <si>
    <t>35211912</t>
  </si>
  <si>
    <t>P0291413</t>
  </si>
  <si>
    <t>000145931</t>
  </si>
  <si>
    <t>P0316426</t>
  </si>
  <si>
    <t>000143461</t>
  </si>
  <si>
    <t>00125124</t>
  </si>
  <si>
    <t>000093346</t>
  </si>
  <si>
    <t>0026986</t>
  </si>
  <si>
    <t>00041658</t>
  </si>
  <si>
    <t>0026942</t>
  </si>
  <si>
    <t>000129955</t>
  </si>
  <si>
    <t>P0168646</t>
  </si>
  <si>
    <t>000119290</t>
  </si>
  <si>
    <t>6047OLI</t>
  </si>
  <si>
    <t>000119065</t>
  </si>
  <si>
    <t>000131647</t>
  </si>
  <si>
    <t>00037374</t>
  </si>
  <si>
    <t>0026927</t>
  </si>
  <si>
    <t>00037373</t>
  </si>
  <si>
    <t>0026926</t>
  </si>
  <si>
    <t>00080354</t>
  </si>
  <si>
    <t>0058799</t>
  </si>
  <si>
    <t>P0127550</t>
  </si>
  <si>
    <t>000113708</t>
  </si>
  <si>
    <t>00037291</t>
  </si>
  <si>
    <t>0026859</t>
  </si>
  <si>
    <t>000767</t>
  </si>
  <si>
    <t>0034360</t>
  </si>
  <si>
    <t>00078092</t>
  </si>
  <si>
    <t>0056545</t>
  </si>
  <si>
    <t>00072807</t>
  </si>
  <si>
    <t>0052567</t>
  </si>
  <si>
    <t>00037375</t>
  </si>
  <si>
    <t>0026928</t>
  </si>
  <si>
    <t>0059135</t>
  </si>
  <si>
    <t>000143663</t>
  </si>
  <si>
    <t>00070584</t>
  </si>
  <si>
    <t>0061203</t>
  </si>
  <si>
    <t>P0003708</t>
  </si>
  <si>
    <t>000096768</t>
  </si>
  <si>
    <t>P0016201</t>
  </si>
  <si>
    <t>000097532</t>
  </si>
  <si>
    <t>000146172</t>
  </si>
  <si>
    <t>00091883</t>
  </si>
  <si>
    <t>0067259</t>
  </si>
  <si>
    <t>P0136166</t>
  </si>
  <si>
    <t>000115379</t>
  </si>
  <si>
    <t>000144636</t>
  </si>
  <si>
    <t>00110882</t>
  </si>
  <si>
    <t>G000330</t>
  </si>
  <si>
    <t>000080710</t>
  </si>
  <si>
    <t>00049825</t>
  </si>
  <si>
    <t>0026977</t>
  </si>
  <si>
    <t>00037276</t>
  </si>
  <si>
    <t>0026844</t>
  </si>
  <si>
    <t>00037332</t>
  </si>
  <si>
    <t>0026895</t>
  </si>
  <si>
    <t>0055840</t>
  </si>
  <si>
    <t>00037360</t>
  </si>
  <si>
    <t>0026918</t>
  </si>
  <si>
    <t>00037284</t>
  </si>
  <si>
    <t>0026852</t>
  </si>
  <si>
    <t>00123635</t>
  </si>
  <si>
    <t>000091119</t>
  </si>
  <si>
    <t>00093779</t>
  </si>
  <si>
    <t>0069221</t>
  </si>
  <si>
    <t>00037248</t>
  </si>
  <si>
    <t>0026828</t>
  </si>
  <si>
    <t>P0150916</t>
  </si>
  <si>
    <t>000117140</t>
  </si>
  <si>
    <t>00006284</t>
  </si>
  <si>
    <t>0032602</t>
  </si>
  <si>
    <t>005524</t>
  </si>
  <si>
    <t>6047FREDER</t>
  </si>
  <si>
    <t>000119059</t>
  </si>
  <si>
    <t>P0184062</t>
  </si>
  <si>
    <t>000122073</t>
  </si>
  <si>
    <t>00079965</t>
  </si>
  <si>
    <t>0057864</t>
  </si>
  <si>
    <t>00049793</t>
  </si>
  <si>
    <t>0034429</t>
  </si>
  <si>
    <t>00072197</t>
  </si>
  <si>
    <t>0053107</t>
  </si>
  <si>
    <t>00078903</t>
  </si>
  <si>
    <t>0057539</t>
  </si>
  <si>
    <t>00037231</t>
  </si>
  <si>
    <t>0026825</t>
  </si>
  <si>
    <t>000129963</t>
  </si>
  <si>
    <t>00037271</t>
  </si>
  <si>
    <t>0026839</t>
  </si>
  <si>
    <t>00109071</t>
  </si>
  <si>
    <t>000079379</t>
  </si>
  <si>
    <t>000146168</t>
  </si>
  <si>
    <t>00037388</t>
  </si>
  <si>
    <t>0026937</t>
  </si>
  <si>
    <t>00037310</t>
  </si>
  <si>
    <t>0026876</t>
  </si>
  <si>
    <t>P0121958</t>
  </si>
  <si>
    <t>000112772</t>
  </si>
  <si>
    <t>00117109</t>
  </si>
  <si>
    <t>000085420</t>
  </si>
  <si>
    <t>000146169</t>
  </si>
  <si>
    <t>00123612</t>
  </si>
  <si>
    <t>000091092</t>
  </si>
  <si>
    <t>00127725</t>
  </si>
  <si>
    <t>000119786</t>
  </si>
  <si>
    <t>00101764</t>
  </si>
  <si>
    <t>0074041</t>
  </si>
  <si>
    <t>00124133</t>
  </si>
  <si>
    <t>000091916</t>
  </si>
  <si>
    <t>000129956</t>
  </si>
  <si>
    <t>00076802</t>
  </si>
  <si>
    <t>G000900</t>
  </si>
  <si>
    <t>0056116</t>
  </si>
  <si>
    <t>00037366</t>
  </si>
  <si>
    <t>0026922</t>
  </si>
  <si>
    <t>00048608</t>
  </si>
  <si>
    <t>0026969</t>
  </si>
  <si>
    <t>P0011784</t>
  </si>
  <si>
    <t>000097266</t>
  </si>
  <si>
    <t>00101771</t>
  </si>
  <si>
    <t>0074048</t>
  </si>
  <si>
    <t>00037337</t>
  </si>
  <si>
    <t>0026898</t>
  </si>
  <si>
    <t>00117838</t>
  </si>
  <si>
    <t>000086083</t>
  </si>
  <si>
    <t>000110384</t>
  </si>
  <si>
    <t>P0188689</t>
  </si>
  <si>
    <t>000123044</t>
  </si>
  <si>
    <t>F016889</t>
  </si>
  <si>
    <t>6047BRANCH</t>
  </si>
  <si>
    <t>000116871</t>
  </si>
  <si>
    <t>P0081144</t>
  </si>
  <si>
    <t>000106811</t>
  </si>
  <si>
    <t>P0072731</t>
  </si>
  <si>
    <t>000105786</t>
  </si>
  <si>
    <t>004733</t>
  </si>
  <si>
    <t>0055797</t>
  </si>
  <si>
    <t>000143848</t>
  </si>
  <si>
    <t>6100</t>
  </si>
  <si>
    <t>0051457</t>
  </si>
  <si>
    <t>00128441</t>
  </si>
  <si>
    <t>000105801</t>
  </si>
  <si>
    <t>0062110</t>
  </si>
  <si>
    <t>146</t>
  </si>
  <si>
    <t>8000</t>
  </si>
  <si>
    <t>52DLWECFEE</t>
  </si>
  <si>
    <t>000129431</t>
  </si>
  <si>
    <t>IF21MSC002</t>
  </si>
  <si>
    <t>000128225</t>
  </si>
  <si>
    <t>000108622</t>
  </si>
  <si>
    <t>P0094696</t>
  </si>
  <si>
    <t>000109077</t>
  </si>
  <si>
    <t>00071888</t>
  </si>
  <si>
    <t>000115494</t>
  </si>
  <si>
    <t>000083118</t>
  </si>
  <si>
    <t>P0004063</t>
  </si>
  <si>
    <t>000096801</t>
  </si>
  <si>
    <t>P0221544</t>
  </si>
  <si>
    <t>000127012</t>
  </si>
  <si>
    <t>0214OPER</t>
  </si>
  <si>
    <t>000100876</t>
  </si>
  <si>
    <t>005166</t>
  </si>
  <si>
    <t>000083045</t>
  </si>
  <si>
    <t>00055792</t>
  </si>
  <si>
    <t>0041167</t>
  </si>
  <si>
    <t>005792</t>
  </si>
  <si>
    <t>000113156</t>
  </si>
  <si>
    <t>005219</t>
  </si>
  <si>
    <t>000077971</t>
  </si>
  <si>
    <t>005191</t>
  </si>
  <si>
    <t>000077969</t>
  </si>
  <si>
    <t>F023957</t>
  </si>
  <si>
    <t>000133920</t>
  </si>
  <si>
    <t>00003619</t>
  </si>
  <si>
    <t>G000690</t>
  </si>
  <si>
    <t>0035209</t>
  </si>
  <si>
    <t>F004849</t>
  </si>
  <si>
    <t>0036574</t>
  </si>
  <si>
    <t>00063744</t>
  </si>
  <si>
    <t>G000740</t>
  </si>
  <si>
    <t>0045452</t>
  </si>
  <si>
    <t>000104605</t>
  </si>
  <si>
    <t>P0209885</t>
  </si>
  <si>
    <t>000125142</t>
  </si>
  <si>
    <t>0064359</t>
  </si>
  <si>
    <t>00128424</t>
  </si>
  <si>
    <t>000105961</t>
  </si>
  <si>
    <t>00103999</t>
  </si>
  <si>
    <t>0075789</t>
  </si>
  <si>
    <t>175</t>
  </si>
  <si>
    <t>APPROPN</t>
  </si>
  <si>
    <t>6047FLETCH</t>
  </si>
  <si>
    <t>000136602</t>
  </si>
  <si>
    <t>IF20MSC002</t>
  </si>
  <si>
    <t>000124658</t>
  </si>
  <si>
    <t>F022439</t>
  </si>
  <si>
    <t>000125664</t>
  </si>
  <si>
    <t>P0136497</t>
  </si>
  <si>
    <t>000115740</t>
  </si>
  <si>
    <t>0060051</t>
  </si>
  <si>
    <t>0214PROD</t>
  </si>
  <si>
    <t>000100922</t>
  </si>
  <si>
    <t>000106935</t>
  </si>
  <si>
    <t>P0052597</t>
  </si>
  <si>
    <t>000103903</t>
  </si>
  <si>
    <t>0063538</t>
  </si>
  <si>
    <t>P0320593</t>
  </si>
  <si>
    <t>000144532</t>
  </si>
  <si>
    <t>0037635</t>
  </si>
  <si>
    <t>P0094667</t>
  </si>
  <si>
    <t>G000930</t>
  </si>
  <si>
    <t>000126335</t>
  </si>
  <si>
    <t>00124533</t>
  </si>
  <si>
    <t>000117306</t>
  </si>
  <si>
    <t>F023637</t>
  </si>
  <si>
    <t>000120297</t>
  </si>
  <si>
    <t>PRDSP032</t>
  </si>
  <si>
    <t>275</t>
  </si>
  <si>
    <t>DSPSTRG</t>
  </si>
  <si>
    <t>000097631</t>
  </si>
  <si>
    <t>00117345</t>
  </si>
  <si>
    <t>000085868</t>
  </si>
  <si>
    <t>00037207</t>
  </si>
  <si>
    <t>0026818</t>
  </si>
  <si>
    <t>6047HULL</t>
  </si>
  <si>
    <t>000110592</t>
  </si>
  <si>
    <t>00047706</t>
  </si>
  <si>
    <t>0026950</t>
  </si>
  <si>
    <t>000110594</t>
  </si>
  <si>
    <t>00062032</t>
  </si>
  <si>
    <t>0044392</t>
  </si>
  <si>
    <t>00047710</t>
  </si>
  <si>
    <t>0026954</t>
  </si>
  <si>
    <t>000083044</t>
  </si>
  <si>
    <t>000146173</t>
  </si>
  <si>
    <t>00119258</t>
  </si>
  <si>
    <t>000087274</t>
  </si>
  <si>
    <t>00037314</t>
  </si>
  <si>
    <t>0026880</t>
  </si>
  <si>
    <t>00107606</t>
  </si>
  <si>
    <t>000078618</t>
  </si>
  <si>
    <t>P0143332</t>
  </si>
  <si>
    <t>000116006</t>
  </si>
  <si>
    <t>P0218755</t>
  </si>
  <si>
    <t>000129102</t>
  </si>
  <si>
    <t>000128223</t>
  </si>
  <si>
    <t>00116467</t>
  </si>
  <si>
    <t>000084767</t>
  </si>
  <si>
    <t>P0044952</t>
  </si>
  <si>
    <t>000101898</t>
  </si>
  <si>
    <t>000146170</t>
  </si>
  <si>
    <t>00073786</t>
  </si>
  <si>
    <t>0057426</t>
  </si>
  <si>
    <t>F005383</t>
  </si>
  <si>
    <t>0026805</t>
  </si>
  <si>
    <t>0035631</t>
  </si>
  <si>
    <t>000146590</t>
  </si>
  <si>
    <t>00047709</t>
  </si>
  <si>
    <t>0026953</t>
  </si>
  <si>
    <t>00079961</t>
  </si>
  <si>
    <t>0057745</t>
  </si>
  <si>
    <t>000146657</t>
  </si>
  <si>
    <t>0200</t>
  </si>
  <si>
    <t>0026797</t>
  </si>
  <si>
    <t>00103246</t>
  </si>
  <si>
    <t>0075703</t>
  </si>
  <si>
    <t>P0015082</t>
  </si>
  <si>
    <t>000097902</t>
  </si>
  <si>
    <t>00037369</t>
  </si>
  <si>
    <t>0026924</t>
  </si>
  <si>
    <t>000110277</t>
  </si>
  <si>
    <t>00037367</t>
  </si>
  <si>
    <t>0026923</t>
  </si>
  <si>
    <t>00048606</t>
  </si>
  <si>
    <t>0026967</t>
  </si>
  <si>
    <t>00060266</t>
  </si>
  <si>
    <t>0046412</t>
  </si>
  <si>
    <t>00124022</t>
  </si>
  <si>
    <t>000091786</t>
  </si>
  <si>
    <t>00096360</t>
  </si>
  <si>
    <t>0070464</t>
  </si>
  <si>
    <t>P0174977</t>
  </si>
  <si>
    <t>000120156</t>
  </si>
  <si>
    <t>005515</t>
  </si>
  <si>
    <t>000121635</t>
  </si>
  <si>
    <t>000146615</t>
  </si>
  <si>
    <t>P0166862</t>
  </si>
  <si>
    <t>000118868</t>
  </si>
  <si>
    <t>P0157546</t>
  </si>
  <si>
    <t>000117858</t>
  </si>
  <si>
    <t>00122309</t>
  </si>
  <si>
    <t>000088908</t>
  </si>
  <si>
    <t>00100057</t>
  </si>
  <si>
    <t>0073425</t>
  </si>
  <si>
    <t>005620</t>
  </si>
  <si>
    <t>000121638</t>
  </si>
  <si>
    <t>00113171</t>
  </si>
  <si>
    <t>G000095</t>
  </si>
  <si>
    <t>000082464</t>
  </si>
  <si>
    <t>000089388</t>
  </si>
  <si>
    <t>00101766</t>
  </si>
  <si>
    <t>0074043</t>
  </si>
  <si>
    <t>P0096273</t>
  </si>
  <si>
    <t>000109288</t>
  </si>
  <si>
    <t>00062138</t>
  </si>
  <si>
    <t>0044391</t>
  </si>
  <si>
    <t>00113738</t>
  </si>
  <si>
    <t>000082852</t>
  </si>
  <si>
    <t>000146600</t>
  </si>
  <si>
    <t>00037311</t>
  </si>
  <si>
    <t>0026877</t>
  </si>
  <si>
    <t>000083050</t>
  </si>
  <si>
    <t>00049792</t>
  </si>
  <si>
    <t>0034369</t>
  </si>
  <si>
    <t>00037247</t>
  </si>
  <si>
    <t>0026827</t>
  </si>
  <si>
    <t>0026987</t>
  </si>
  <si>
    <t>00037359</t>
  </si>
  <si>
    <t>0026917</t>
  </si>
  <si>
    <t>00048607</t>
  </si>
  <si>
    <t>0026968</t>
  </si>
  <si>
    <t>00075986</t>
  </si>
  <si>
    <t>0055456</t>
  </si>
  <si>
    <t>00101762</t>
  </si>
  <si>
    <t>0074039</t>
  </si>
  <si>
    <t>F019115</t>
  </si>
  <si>
    <t>000146160</t>
  </si>
  <si>
    <t>000129959</t>
  </si>
  <si>
    <t>000092549</t>
  </si>
  <si>
    <t>109</t>
  </si>
  <si>
    <t>000109296</t>
  </si>
  <si>
    <t>000121643</t>
  </si>
  <si>
    <t>000146164</t>
  </si>
  <si>
    <t>00037313</t>
  </si>
  <si>
    <t>0026879</t>
  </si>
  <si>
    <t>000128224</t>
  </si>
  <si>
    <t>P0206785</t>
  </si>
  <si>
    <t>000125134</t>
  </si>
  <si>
    <t>00110503</t>
  </si>
  <si>
    <t>000080271</t>
  </si>
  <si>
    <t>162</t>
  </si>
  <si>
    <t>0026802</t>
  </si>
  <si>
    <t>00037317</t>
  </si>
  <si>
    <t>0026883</t>
  </si>
  <si>
    <t>P0223495</t>
  </si>
  <si>
    <t>000127809</t>
  </si>
  <si>
    <t>33P1</t>
  </si>
  <si>
    <t>000076182</t>
  </si>
  <si>
    <t>P0040920</t>
  </si>
  <si>
    <t>000101282</t>
  </si>
  <si>
    <t>P0033401</t>
  </si>
  <si>
    <t>000099595</t>
  </si>
  <si>
    <t>P0028986</t>
  </si>
  <si>
    <t>000099150</t>
  </si>
  <si>
    <t>000098261</t>
  </si>
  <si>
    <t>P0176472</t>
  </si>
  <si>
    <t>G000140</t>
  </si>
  <si>
    <t>000120660</t>
  </si>
  <si>
    <t>006311</t>
  </si>
  <si>
    <t>000139767</t>
  </si>
  <si>
    <t>IF21MSC005</t>
  </si>
  <si>
    <t>000131278</t>
  </si>
  <si>
    <t>000140640</t>
  </si>
  <si>
    <t>611110</t>
  </si>
  <si>
    <t>000115270</t>
  </si>
  <si>
    <t>000124711</t>
  </si>
  <si>
    <t>0214EMREC</t>
  </si>
  <si>
    <t>000100784</t>
  </si>
  <si>
    <t>000125282</t>
  </si>
  <si>
    <t>000116008</t>
  </si>
  <si>
    <t>00112089</t>
  </si>
  <si>
    <t>000142164</t>
  </si>
  <si>
    <t>P0253320</t>
  </si>
  <si>
    <t>000133557</t>
  </si>
  <si>
    <t>000132187</t>
  </si>
  <si>
    <t>6047LBRSAY</t>
  </si>
  <si>
    <t>000098820</t>
  </si>
  <si>
    <t>005225</t>
  </si>
  <si>
    <t>000078126</t>
  </si>
  <si>
    <t>181</t>
  </si>
  <si>
    <t>0038138</t>
  </si>
  <si>
    <t>000117968</t>
  </si>
  <si>
    <t>0214STUSUC</t>
  </si>
  <si>
    <t>000101014</t>
  </si>
  <si>
    <t>P0304716</t>
  </si>
  <si>
    <t>000141525</t>
  </si>
  <si>
    <t>6047ACEVED</t>
  </si>
  <si>
    <t>000136153</t>
  </si>
  <si>
    <t>09034061</t>
  </si>
  <si>
    <t>6047MOULTO</t>
  </si>
  <si>
    <t>000143019</t>
  </si>
  <si>
    <t>52342300</t>
  </si>
  <si>
    <t>000138937</t>
  </si>
  <si>
    <t>6047LBRWI</t>
  </si>
  <si>
    <t>000131431</t>
  </si>
  <si>
    <t>00055405</t>
  </si>
  <si>
    <t>0037861</t>
  </si>
  <si>
    <t>0059127</t>
  </si>
  <si>
    <t>00057581</t>
  </si>
  <si>
    <t>0040432</t>
  </si>
  <si>
    <t>0050035</t>
  </si>
  <si>
    <t>000128340</t>
  </si>
  <si>
    <t>P0096103</t>
  </si>
  <si>
    <t>000109287</t>
  </si>
  <si>
    <t>0032694</t>
  </si>
  <si>
    <t>00107328</t>
  </si>
  <si>
    <t>000079648</t>
  </si>
  <si>
    <t>P0194143</t>
  </si>
  <si>
    <t>000123543</t>
  </si>
  <si>
    <t>000119060</t>
  </si>
  <si>
    <t>00048605</t>
  </si>
  <si>
    <t>0026966</t>
  </si>
  <si>
    <t>00078077</t>
  </si>
  <si>
    <t>0056713</t>
  </si>
  <si>
    <t>00037227</t>
  </si>
  <si>
    <t>0026823</t>
  </si>
  <si>
    <t>00037299</t>
  </si>
  <si>
    <t>0026865</t>
  </si>
  <si>
    <t>00108731</t>
  </si>
  <si>
    <t>000079940</t>
  </si>
  <si>
    <t>00037340</t>
  </si>
  <si>
    <t>0026901</t>
  </si>
  <si>
    <t>P0291543</t>
  </si>
  <si>
    <t>000139545</t>
  </si>
  <si>
    <t>00125703</t>
  </si>
  <si>
    <t>000094130</t>
  </si>
  <si>
    <t>0035377</t>
  </si>
  <si>
    <t>00084585</t>
  </si>
  <si>
    <t>0061430</t>
  </si>
  <si>
    <t>00126350</t>
  </si>
  <si>
    <t>000094797</t>
  </si>
  <si>
    <t>000078693</t>
  </si>
  <si>
    <t>6047MCCLEE</t>
  </si>
  <si>
    <t>000146606</t>
  </si>
  <si>
    <t>00037300</t>
  </si>
  <si>
    <t>0026866</t>
  </si>
  <si>
    <t>6047PINE</t>
  </si>
  <si>
    <t>000146610</t>
  </si>
  <si>
    <t>60309680</t>
  </si>
  <si>
    <t>00048417</t>
  </si>
  <si>
    <t>0026963</t>
  </si>
  <si>
    <t>000146598</t>
  </si>
  <si>
    <t>000146603</t>
  </si>
  <si>
    <t>00124222</t>
  </si>
  <si>
    <t>000092015</t>
  </si>
  <si>
    <t>CNV201</t>
  </si>
  <si>
    <t>0026978</t>
  </si>
  <si>
    <t>0026799</t>
  </si>
  <si>
    <t>P0052627</t>
  </si>
  <si>
    <t>000103904</t>
  </si>
  <si>
    <t>000110590</t>
  </si>
  <si>
    <t>6047GOAL01</t>
  </si>
  <si>
    <t>0035375</t>
  </si>
  <si>
    <t>00088485</t>
  </si>
  <si>
    <t>0064641</t>
  </si>
  <si>
    <t>00070980</t>
  </si>
  <si>
    <t>0053401</t>
  </si>
  <si>
    <t>00074448</t>
  </si>
  <si>
    <t>0053562</t>
  </si>
  <si>
    <t>P0097243</t>
  </si>
  <si>
    <t>000109314</t>
  </si>
  <si>
    <t>000121636</t>
  </si>
  <si>
    <t>113</t>
  </si>
  <si>
    <t>0026801</t>
  </si>
  <si>
    <t>006303</t>
  </si>
  <si>
    <t>000143665</t>
  </si>
  <si>
    <t>0026982</t>
  </si>
  <si>
    <t>000143650</t>
  </si>
  <si>
    <t>000126340</t>
  </si>
  <si>
    <t>P0135136</t>
  </si>
  <si>
    <t>000115683</t>
  </si>
  <si>
    <t>00101769</t>
  </si>
  <si>
    <t>0074046</t>
  </si>
  <si>
    <t>00037173</t>
  </si>
  <si>
    <t>0026813</t>
  </si>
  <si>
    <t>00037201</t>
  </si>
  <si>
    <t>0026817</t>
  </si>
  <si>
    <t>P0103143</t>
  </si>
  <si>
    <t>000110443</t>
  </si>
  <si>
    <t>00121029</t>
  </si>
  <si>
    <t>000088068</t>
  </si>
  <si>
    <t>00112125</t>
  </si>
  <si>
    <t>000081630</t>
  </si>
  <si>
    <t>00037287</t>
  </si>
  <si>
    <t>0026855</t>
  </si>
  <si>
    <t>00113101</t>
  </si>
  <si>
    <t>000082462</t>
  </si>
  <si>
    <t>00079962</t>
  </si>
  <si>
    <t>0057746</t>
  </si>
  <si>
    <t>P0054898</t>
  </si>
  <si>
    <t>000103063</t>
  </si>
  <si>
    <t>000139768</t>
  </si>
  <si>
    <t>00118468</t>
  </si>
  <si>
    <t>000086537</t>
  </si>
  <si>
    <t>0026980</t>
  </si>
  <si>
    <t>00118439</t>
  </si>
  <si>
    <t>000086464</t>
  </si>
  <si>
    <t>00055795</t>
  </si>
  <si>
    <t>0041203</t>
  </si>
  <si>
    <t>00118925</t>
  </si>
  <si>
    <t>000087127</t>
  </si>
  <si>
    <t>000146609</t>
  </si>
  <si>
    <t>00037302</t>
  </si>
  <si>
    <t>0026868</t>
  </si>
  <si>
    <t>000113155</t>
  </si>
  <si>
    <t>00081720</t>
  </si>
  <si>
    <t>0059179</t>
  </si>
  <si>
    <t>P0054683</t>
  </si>
  <si>
    <t>000103407</t>
  </si>
  <si>
    <t>00095136</t>
  </si>
  <si>
    <t>0069907</t>
  </si>
  <si>
    <t>00101761</t>
  </si>
  <si>
    <t>0074038</t>
  </si>
  <si>
    <t>00098573</t>
  </si>
  <si>
    <t>0074259</t>
  </si>
  <si>
    <t>000127650</t>
  </si>
  <si>
    <t>00116231</t>
  </si>
  <si>
    <t>000086409</t>
  </si>
  <si>
    <t>00101755</t>
  </si>
  <si>
    <t>0074032</t>
  </si>
  <si>
    <t>00037309</t>
  </si>
  <si>
    <t>0026875</t>
  </si>
  <si>
    <t>00089547</t>
  </si>
  <si>
    <t>0065104</t>
  </si>
  <si>
    <t>P0058465</t>
  </si>
  <si>
    <t>000103540</t>
  </si>
  <si>
    <t>00037321</t>
  </si>
  <si>
    <t>0026886</t>
  </si>
  <si>
    <t>000119061</t>
  </si>
  <si>
    <t>000119058</t>
  </si>
  <si>
    <t>00037378</t>
  </si>
  <si>
    <t>0026931</t>
  </si>
  <si>
    <t>00076801</t>
  </si>
  <si>
    <t>0056115</t>
  </si>
  <si>
    <t>00096834</t>
  </si>
  <si>
    <t>0070909</t>
  </si>
  <si>
    <t>0035627</t>
  </si>
  <si>
    <t>6047LOISEL</t>
  </si>
  <si>
    <t>000146604</t>
  </si>
  <si>
    <t>000146614</t>
  </si>
  <si>
    <t>6047CAMPOS</t>
  </si>
  <si>
    <t>000146594</t>
  </si>
  <si>
    <t>17113616</t>
  </si>
  <si>
    <t>P0246507</t>
  </si>
  <si>
    <t>000132170</t>
  </si>
  <si>
    <t>P0217269</t>
  </si>
  <si>
    <t>000126638</t>
  </si>
  <si>
    <t>0201DIFFTU</t>
  </si>
  <si>
    <t>000076681</t>
  </si>
  <si>
    <t>0058770</t>
  </si>
  <si>
    <t>P0195837</t>
  </si>
  <si>
    <t>000123723</t>
  </si>
  <si>
    <t>000110407</t>
  </si>
  <si>
    <t>6047BAKER</t>
  </si>
  <si>
    <t>000146629</t>
  </si>
  <si>
    <t>62172232</t>
  </si>
  <si>
    <t>0058839</t>
  </si>
  <si>
    <t>0037712</t>
  </si>
  <si>
    <t>00050754</t>
  </si>
  <si>
    <t>0033951</t>
  </si>
  <si>
    <t>000115171</t>
  </si>
  <si>
    <t>00055161</t>
  </si>
  <si>
    <t>0037836</t>
  </si>
  <si>
    <t>000115414</t>
  </si>
  <si>
    <t>000094868</t>
  </si>
  <si>
    <t>0035114</t>
  </si>
  <si>
    <t>00054992</t>
  </si>
  <si>
    <t>0036896</t>
  </si>
  <si>
    <t>004907</t>
  </si>
  <si>
    <t>0062532</t>
  </si>
  <si>
    <t>005125</t>
  </si>
  <si>
    <t>000095621</t>
  </si>
  <si>
    <t>000080556</t>
  </si>
  <si>
    <t>2102</t>
  </si>
  <si>
    <t>IF19MSC002</t>
  </si>
  <si>
    <t>000113659</t>
  </si>
  <si>
    <t>005770</t>
  </si>
  <si>
    <t>000113657</t>
  </si>
  <si>
    <t>00062910</t>
  </si>
  <si>
    <t>0044918</t>
  </si>
  <si>
    <t>0214DEL</t>
  </si>
  <si>
    <t>000100738</t>
  </si>
  <si>
    <t>00127531</t>
  </si>
  <si>
    <t>000104749</t>
  </si>
  <si>
    <t>000114085</t>
  </si>
  <si>
    <t>004843</t>
  </si>
  <si>
    <t>0065391</t>
  </si>
  <si>
    <t>0214ADV</t>
  </si>
  <si>
    <t>000100692</t>
  </si>
  <si>
    <t>00121034</t>
  </si>
  <si>
    <t>000089868</t>
  </si>
  <si>
    <t>00050381</t>
  </si>
  <si>
    <t>0032860</t>
  </si>
  <si>
    <t>000775</t>
  </si>
  <si>
    <t>0057256</t>
  </si>
  <si>
    <t>00064410</t>
  </si>
  <si>
    <t>0046396</t>
  </si>
  <si>
    <t>00053351</t>
  </si>
  <si>
    <t>0034679</t>
  </si>
  <si>
    <t>00081038</t>
  </si>
  <si>
    <t>RPROFES</t>
  </si>
  <si>
    <t>0066753</t>
  </si>
  <si>
    <t>21P2</t>
  </si>
  <si>
    <t>0071778</t>
  </si>
  <si>
    <t>0063036</t>
  </si>
  <si>
    <t>00047703</t>
  </si>
  <si>
    <t>0026947</t>
  </si>
  <si>
    <t>00037379</t>
  </si>
  <si>
    <t>0033525</t>
  </si>
  <si>
    <t>0026896</t>
  </si>
  <si>
    <t>00101758</t>
  </si>
  <si>
    <t>0074035</t>
  </si>
  <si>
    <t>P0041015</t>
  </si>
  <si>
    <t>000101193</t>
  </si>
  <si>
    <t>00085141</t>
  </si>
  <si>
    <t>0061876</t>
  </si>
  <si>
    <t>00076605</t>
  </si>
  <si>
    <t>0055440</t>
  </si>
  <si>
    <t>00073804</t>
  </si>
  <si>
    <t>0057252</t>
  </si>
  <si>
    <t>00087973</t>
  </si>
  <si>
    <t>0065703</t>
  </si>
  <si>
    <t>000131645</t>
  </si>
  <si>
    <t>00037352</t>
  </si>
  <si>
    <t>0026911</t>
  </si>
  <si>
    <t>00112052</t>
  </si>
  <si>
    <t>G000880</t>
  </si>
  <si>
    <t>000081875</t>
  </si>
  <si>
    <t>00096866</t>
  </si>
  <si>
    <t>0071028</t>
  </si>
  <si>
    <t>00123210</t>
  </si>
  <si>
    <t>000090769</t>
  </si>
  <si>
    <t>000146596</t>
  </si>
  <si>
    <t>81429975</t>
  </si>
  <si>
    <t>00093978</t>
  </si>
  <si>
    <t>0068441</t>
  </si>
  <si>
    <t>000110781</t>
  </si>
  <si>
    <t>00037386</t>
  </si>
  <si>
    <t>0026935</t>
  </si>
  <si>
    <t>00088868</t>
  </si>
  <si>
    <t>0064834</t>
  </si>
  <si>
    <t>00101768</t>
  </si>
  <si>
    <t>0074045</t>
  </si>
  <si>
    <t>00037225</t>
  </si>
  <si>
    <t>0026821</t>
  </si>
  <si>
    <t>00037263</t>
  </si>
  <si>
    <t>0026835</t>
  </si>
  <si>
    <t>00094510</t>
  </si>
  <si>
    <t>0069072</t>
  </si>
  <si>
    <t>000124712</t>
  </si>
  <si>
    <t>000146601</t>
  </si>
  <si>
    <t>00037339</t>
  </si>
  <si>
    <t>0026900</t>
  </si>
  <si>
    <t>P0067660</t>
  </si>
  <si>
    <t>000105244</t>
  </si>
  <si>
    <t>000146658</t>
  </si>
  <si>
    <t>00066205</t>
  </si>
  <si>
    <t>001018</t>
  </si>
  <si>
    <t>0049219</t>
  </si>
  <si>
    <t>00048264</t>
  </si>
  <si>
    <t>0026960</t>
  </si>
  <si>
    <t>00037269</t>
  </si>
  <si>
    <t>0026838</t>
  </si>
  <si>
    <t>00058059</t>
  </si>
  <si>
    <t>0041155</t>
  </si>
  <si>
    <t>00037257</t>
  </si>
  <si>
    <t>0026832</t>
  </si>
  <si>
    <t>00037358</t>
  </si>
  <si>
    <t>0026916</t>
  </si>
  <si>
    <t>00101430</t>
  </si>
  <si>
    <t>0074770</t>
  </si>
  <si>
    <t>00085805</t>
  </si>
  <si>
    <t>0062392</t>
  </si>
  <si>
    <t>88333490</t>
  </si>
  <si>
    <t>00092426</t>
  </si>
  <si>
    <t>0067462</t>
  </si>
  <si>
    <t>00037349</t>
  </si>
  <si>
    <t>0026908</t>
  </si>
  <si>
    <t>6047HELLGR</t>
  </si>
  <si>
    <t>000146599</t>
  </si>
  <si>
    <t>00079963</t>
  </si>
  <si>
    <t>0057766</t>
  </si>
  <si>
    <t>000126339</t>
  </si>
  <si>
    <t>00129453</t>
  </si>
  <si>
    <t>000146167</t>
  </si>
  <si>
    <t>000143660</t>
  </si>
  <si>
    <t>F019145</t>
  </si>
  <si>
    <t>000146163</t>
  </si>
  <si>
    <t>00083003</t>
  </si>
  <si>
    <t>0061025</t>
  </si>
  <si>
    <t>00037286</t>
  </si>
  <si>
    <t>0026854</t>
  </si>
  <si>
    <t>00047447</t>
  </si>
  <si>
    <t>0026945</t>
  </si>
  <si>
    <t>005212</t>
  </si>
  <si>
    <t>000083047</t>
  </si>
  <si>
    <t>0026806</t>
  </si>
  <si>
    <t>000141546</t>
  </si>
  <si>
    <t>00083236</t>
  </si>
  <si>
    <t>0061991</t>
  </si>
  <si>
    <t>00079964</t>
  </si>
  <si>
    <t>0057981</t>
  </si>
  <si>
    <t>000146162</t>
  </si>
  <si>
    <t>00037354</t>
  </si>
  <si>
    <t>0026913</t>
  </si>
  <si>
    <t>00112124</t>
  </si>
  <si>
    <t>000081629</t>
  </si>
  <si>
    <t>00101149</t>
  </si>
  <si>
    <t>0074690</t>
  </si>
  <si>
    <t>00037298</t>
  </si>
  <si>
    <t>0026864</t>
  </si>
  <si>
    <t>000146597</t>
  </si>
  <si>
    <t>00037318</t>
  </si>
  <si>
    <t>0026884</t>
  </si>
  <si>
    <t>000143632</t>
  </si>
  <si>
    <t>00049824</t>
  </si>
  <si>
    <t>0026976</t>
  </si>
  <si>
    <t>000143651</t>
  </si>
  <si>
    <t>111</t>
  </si>
  <si>
    <t>0026800</t>
  </si>
  <si>
    <t>00037372</t>
  </si>
  <si>
    <t>0026925</t>
  </si>
  <si>
    <t>00037261</t>
  </si>
  <si>
    <t>0026834</t>
  </si>
  <si>
    <t>00037289</t>
  </si>
  <si>
    <t>0026857</t>
  </si>
  <si>
    <t>000146161</t>
  </si>
  <si>
    <t>00102799</t>
  </si>
  <si>
    <t>0075461</t>
  </si>
  <si>
    <t>P0101880</t>
  </si>
  <si>
    <t>000109891</t>
  </si>
  <si>
    <t>00047714</t>
  </si>
  <si>
    <t>0026958</t>
  </si>
  <si>
    <t>00126254</t>
  </si>
  <si>
    <t>000094758</t>
  </si>
  <si>
    <t>00037273</t>
  </si>
  <si>
    <t>0026841</t>
  </si>
  <si>
    <t>00037347</t>
  </si>
  <si>
    <t>0026906</t>
  </si>
  <si>
    <t>0026979</t>
  </si>
  <si>
    <t>00047707</t>
  </si>
  <si>
    <t>0026951</t>
  </si>
  <si>
    <t>00037350</t>
  </si>
  <si>
    <t>0026909</t>
  </si>
  <si>
    <t>F011467</t>
  </si>
  <si>
    <t>0032383</t>
  </si>
  <si>
    <t>000131444</t>
  </si>
  <si>
    <t>000144364</t>
  </si>
  <si>
    <t>P0184935</t>
  </si>
  <si>
    <t>000122050</t>
  </si>
  <si>
    <t>00128664</t>
  </si>
  <si>
    <t>000111814</t>
  </si>
  <si>
    <t>000131964</t>
  </si>
  <si>
    <t>0061597</t>
  </si>
  <si>
    <t>0061861</t>
  </si>
  <si>
    <t>000084727</t>
  </si>
  <si>
    <t>00129068</t>
  </si>
  <si>
    <t>000111469</t>
  </si>
  <si>
    <t>000113409</t>
  </si>
  <si>
    <t>0037695</t>
  </si>
  <si>
    <t>P0228486</t>
  </si>
  <si>
    <t>000128195</t>
  </si>
  <si>
    <t>00066021</t>
  </si>
  <si>
    <t>0047785</t>
  </si>
  <si>
    <t>P0290866</t>
  </si>
  <si>
    <t>000139535</t>
  </si>
  <si>
    <t>00060007</t>
  </si>
  <si>
    <t>0042126</t>
  </si>
  <si>
    <t>P0134355</t>
  </si>
  <si>
    <t>000115254</t>
  </si>
  <si>
    <t>000081947</t>
  </si>
  <si>
    <t>0214RESRCH</t>
  </si>
  <si>
    <t>000100968</t>
  </si>
  <si>
    <t>0064486</t>
  </si>
  <si>
    <t>00037319</t>
  </si>
  <si>
    <t>0033750</t>
  </si>
  <si>
    <t>2102REP</t>
  </si>
  <si>
    <t>0063509</t>
  </si>
  <si>
    <t>P0328192</t>
  </si>
  <si>
    <t>000146223</t>
  </si>
  <si>
    <t>P0205131</t>
  </si>
  <si>
    <t>000124936</t>
  </si>
  <si>
    <t>00077449</t>
  </si>
  <si>
    <t>0056187</t>
  </si>
  <si>
    <t>0057369</t>
  </si>
  <si>
    <t>F024993</t>
  </si>
  <si>
    <t>000121197</t>
  </si>
  <si>
    <t>P0018254</t>
  </si>
  <si>
    <t>000097672</t>
  </si>
  <si>
    <t>00128422</t>
  </si>
  <si>
    <t>000105191</t>
  </si>
  <si>
    <t>000081207</t>
  </si>
  <si>
    <t>P0292396</t>
  </si>
  <si>
    <t>000139620</t>
  </si>
  <si>
    <t>0214STUSUP</t>
  </si>
  <si>
    <t>000101082</t>
  </si>
  <si>
    <t>P0184492</t>
  </si>
  <si>
    <t>000122462</t>
  </si>
  <si>
    <t>P0307358</t>
  </si>
  <si>
    <t>000142093</t>
  </si>
  <si>
    <t>000141104</t>
  </si>
  <si>
    <t>00113960</t>
  </si>
  <si>
    <t>000083254</t>
  </si>
  <si>
    <t>0035628</t>
  </si>
  <si>
    <t>00072991</t>
  </si>
  <si>
    <t>0056696</t>
  </si>
  <si>
    <t>00125579</t>
  </si>
  <si>
    <t>000093928</t>
  </si>
  <si>
    <t>0062362</t>
  </si>
  <si>
    <t>IF23MSC005</t>
  </si>
  <si>
    <t>000142162</t>
  </si>
  <si>
    <t>00101774</t>
  </si>
  <si>
    <t>0074051</t>
  </si>
  <si>
    <t>P0028601</t>
  </si>
  <si>
    <t>000098974</t>
  </si>
  <si>
    <t>00047712</t>
  </si>
  <si>
    <t>0026956</t>
  </si>
  <si>
    <t>00105158</t>
  </si>
  <si>
    <t>000077449</t>
  </si>
  <si>
    <t>P0026642</t>
  </si>
  <si>
    <t>000103546</t>
  </si>
  <si>
    <t>000077968</t>
  </si>
  <si>
    <t>000094869</t>
  </si>
  <si>
    <t>00113934</t>
  </si>
  <si>
    <t>000083159</t>
  </si>
  <si>
    <t>00067208</t>
  </si>
  <si>
    <t>0051407</t>
  </si>
  <si>
    <t>000146605</t>
  </si>
  <si>
    <t>00114334</t>
  </si>
  <si>
    <t>3200</t>
  </si>
  <si>
    <t>000083416</t>
  </si>
  <si>
    <t>00064685</t>
  </si>
  <si>
    <t>0048008</t>
  </si>
  <si>
    <t>00095524</t>
  </si>
  <si>
    <t>0069880</t>
  </si>
  <si>
    <t>00037383</t>
  </si>
  <si>
    <t>0026934</t>
  </si>
  <si>
    <t>00037361</t>
  </si>
  <si>
    <t>0026919</t>
  </si>
  <si>
    <t>00076811</t>
  </si>
  <si>
    <t>0061541</t>
  </si>
  <si>
    <t>000098819</t>
  </si>
  <si>
    <t>00037297</t>
  </si>
  <si>
    <t>0026863</t>
  </si>
  <si>
    <t>00113211</t>
  </si>
  <si>
    <t>000083634</t>
  </si>
  <si>
    <t>000110595</t>
  </si>
  <si>
    <t>P0096119</t>
  </si>
  <si>
    <t>000109084</t>
  </si>
  <si>
    <t>00048610</t>
  </si>
  <si>
    <t>0026971</t>
  </si>
  <si>
    <t>00037249</t>
  </si>
  <si>
    <t>0026829</t>
  </si>
  <si>
    <t>000125283</t>
  </si>
  <si>
    <t>00037187</t>
  </si>
  <si>
    <t>0026816</t>
  </si>
  <si>
    <t>0056240</t>
  </si>
  <si>
    <t>P0018965</t>
  </si>
  <si>
    <t>000097666</t>
  </si>
  <si>
    <t>000134421</t>
  </si>
  <si>
    <t>00037353</t>
  </si>
  <si>
    <t>0026912</t>
  </si>
  <si>
    <t>000143662</t>
  </si>
  <si>
    <t>0061989</t>
  </si>
  <si>
    <t>00115120</t>
  </si>
  <si>
    <t>000083929</t>
  </si>
  <si>
    <t>00063502</t>
  </si>
  <si>
    <t>0045561</t>
  </si>
  <si>
    <t>000128226</t>
  </si>
  <si>
    <t>6047SIEVIN</t>
  </si>
  <si>
    <t>000146612</t>
  </si>
  <si>
    <t>00037290</t>
  </si>
  <si>
    <t>0026858</t>
  </si>
  <si>
    <t>000143657</t>
  </si>
  <si>
    <t>000121641</t>
  </si>
  <si>
    <t>6047GOAL06</t>
  </si>
  <si>
    <t>0035632</t>
  </si>
  <si>
    <t>00126522</t>
  </si>
  <si>
    <t>000095045</t>
  </si>
  <si>
    <t>P0030559</t>
  </si>
  <si>
    <t>000099594</t>
  </si>
  <si>
    <t>000134754</t>
  </si>
  <si>
    <t>00063754</t>
  </si>
  <si>
    <t>0046435</t>
  </si>
  <si>
    <t>00069364</t>
  </si>
  <si>
    <t>0050328</t>
  </si>
  <si>
    <t>00122729</t>
  </si>
  <si>
    <t>000089566</t>
  </si>
  <si>
    <t>00076713</t>
  </si>
  <si>
    <t>0055498</t>
  </si>
  <si>
    <t>000088417</t>
  </si>
  <si>
    <t>00037301</t>
  </si>
  <si>
    <t>0026867</t>
  </si>
  <si>
    <t>P0049729</t>
  </si>
  <si>
    <t>000102334</t>
  </si>
  <si>
    <t>000104606</t>
  </si>
  <si>
    <t>00085200</t>
  </si>
  <si>
    <t>0062085</t>
  </si>
  <si>
    <t>00037240</t>
  </si>
  <si>
    <t>0026826</t>
  </si>
  <si>
    <t>0026985</t>
  </si>
  <si>
    <t>00109533</t>
  </si>
  <si>
    <t>000079764</t>
  </si>
  <si>
    <t>00041132</t>
  </si>
  <si>
    <t>0026941</t>
  </si>
  <si>
    <t>0037201</t>
  </si>
  <si>
    <t>00037316</t>
  </si>
  <si>
    <t>0026882</t>
  </si>
  <si>
    <t>00097403</t>
  </si>
  <si>
    <t>0071293</t>
  </si>
  <si>
    <t>00109090</t>
  </si>
  <si>
    <t>000079492</t>
  </si>
  <si>
    <t>000146587</t>
  </si>
  <si>
    <t>000121633</t>
  </si>
  <si>
    <t>6047GSPA</t>
  </si>
  <si>
    <t>000117969</t>
  </si>
  <si>
    <t>00037307</t>
  </si>
  <si>
    <t>0026873</t>
  </si>
  <si>
    <t>00037226</t>
  </si>
  <si>
    <t>0026822</t>
  </si>
  <si>
    <t>52110304</t>
  </si>
  <si>
    <t>0067690</t>
  </si>
  <si>
    <t>00047705</t>
  </si>
  <si>
    <t>0026949</t>
  </si>
  <si>
    <t>00064259</t>
  </si>
  <si>
    <t>0046371</t>
  </si>
  <si>
    <t>00047711</t>
  </si>
  <si>
    <t>0026955</t>
  </si>
  <si>
    <t>P0040529</t>
  </si>
  <si>
    <t>000101148</t>
  </si>
  <si>
    <t>00098979</t>
  </si>
  <si>
    <t>0072375</t>
  </si>
  <si>
    <t>00037320</t>
  </si>
  <si>
    <t>0026885</t>
  </si>
  <si>
    <t>000119056</t>
  </si>
  <si>
    <t>00115502</t>
  </si>
  <si>
    <t>000084156</t>
  </si>
  <si>
    <t>P0240434</t>
  </si>
  <si>
    <t>000131057</t>
  </si>
  <si>
    <t>0214UFOTA</t>
  </si>
  <si>
    <t>000101143</t>
  </si>
  <si>
    <t>0046001</t>
  </si>
  <si>
    <t>00127362</t>
  </si>
  <si>
    <t>000096044</t>
  </si>
  <si>
    <t>000116607</t>
  </si>
  <si>
    <t>P0260995</t>
  </si>
  <si>
    <t>000134631</t>
  </si>
  <si>
    <t>005201</t>
  </si>
  <si>
    <t>000099493</t>
  </si>
  <si>
    <t>000080612</t>
  </si>
  <si>
    <t>P0182025</t>
  </si>
  <si>
    <t>000121714</t>
  </si>
  <si>
    <t>0214ADMIN</t>
  </si>
  <si>
    <t>000101055</t>
  </si>
  <si>
    <t>P0237201</t>
  </si>
  <si>
    <t>000130366</t>
  </si>
  <si>
    <t>2105</t>
  </si>
  <si>
    <t>0065021</t>
  </si>
  <si>
    <t>P0172092</t>
  </si>
  <si>
    <t>000120252</t>
  </si>
  <si>
    <t>0042510</t>
  </si>
  <si>
    <t>F012438</t>
  </si>
  <si>
    <t>000129501</t>
  </si>
  <si>
    <t>0049169</t>
  </si>
  <si>
    <t>00068055</t>
  </si>
  <si>
    <t>0049108</t>
  </si>
  <si>
    <t>P0162541</t>
  </si>
  <si>
    <t>000118570</t>
  </si>
  <si>
    <t>F004260</t>
  </si>
  <si>
    <t>0036251</t>
  </si>
  <si>
    <t>000081954</t>
  </si>
  <si>
    <t>F018675</t>
  </si>
  <si>
    <t>000079933</t>
  </si>
  <si>
    <t>000125641</t>
  </si>
  <si>
    <t>P0274498</t>
  </si>
  <si>
    <t>000137016</t>
  </si>
  <si>
    <t>P0251587</t>
  </si>
  <si>
    <t>000132835</t>
  </si>
  <si>
    <t>P0289515</t>
  </si>
  <si>
    <t>000139303</t>
  </si>
  <si>
    <t>000076076</t>
  </si>
  <si>
    <t>000131426</t>
  </si>
  <si>
    <t>00071333</t>
  </si>
  <si>
    <t>0052356</t>
  </si>
  <si>
    <t>P0314614</t>
  </si>
  <si>
    <t>000143726</t>
  </si>
  <si>
    <t>00052526</t>
  </si>
  <si>
    <t>0036609</t>
  </si>
  <si>
    <t>00071772</t>
  </si>
  <si>
    <t>000083295</t>
  </si>
  <si>
    <t>0052514</t>
  </si>
  <si>
    <t>000086590</t>
  </si>
  <si>
    <t>00083087</t>
  </si>
  <si>
    <t>0061032</t>
  </si>
  <si>
    <t>000137496</t>
  </si>
  <si>
    <t>000134755</t>
  </si>
  <si>
    <t>00088749</t>
  </si>
  <si>
    <t>0067412</t>
  </si>
  <si>
    <t>00037274</t>
  </si>
  <si>
    <t>0026842</t>
  </si>
  <si>
    <t>P0015084</t>
  </si>
  <si>
    <t>000097984</t>
  </si>
  <si>
    <t>000119062</t>
  </si>
  <si>
    <t>00037357</t>
  </si>
  <si>
    <t>0026915</t>
  </si>
  <si>
    <t>00037326</t>
  </si>
  <si>
    <t>0026891</t>
  </si>
  <si>
    <t>00037220</t>
  </si>
  <si>
    <t>0026819</t>
  </si>
  <si>
    <t>000110591</t>
  </si>
  <si>
    <t>0049125</t>
  </si>
  <si>
    <t>04001820</t>
  </si>
  <si>
    <t>00106803</t>
  </si>
  <si>
    <t>000077868</t>
  </si>
  <si>
    <t>00037345</t>
  </si>
  <si>
    <t>0026905</t>
  </si>
  <si>
    <t>000146166</t>
  </si>
  <si>
    <t>00131150</t>
  </si>
  <si>
    <t>000131046</t>
  </si>
  <si>
    <t>00055010</t>
  </si>
  <si>
    <t>0036906</t>
  </si>
  <si>
    <t>P0318755</t>
  </si>
  <si>
    <t>000144522</t>
  </si>
  <si>
    <t>000129960</t>
  </si>
  <si>
    <t>00037251</t>
  </si>
  <si>
    <t>0026830</t>
  </si>
  <si>
    <t>00037306</t>
  </si>
  <si>
    <t>0026872</t>
  </si>
  <si>
    <t>00118152</t>
  </si>
  <si>
    <t>000086513</t>
  </si>
  <si>
    <t>0026981</t>
  </si>
  <si>
    <t>P0060011</t>
  </si>
  <si>
    <t>000103995</t>
  </si>
  <si>
    <t>000108632</t>
  </si>
  <si>
    <t>00049549</t>
  </si>
  <si>
    <t>0026972</t>
  </si>
  <si>
    <t>000146589</t>
  </si>
  <si>
    <t>0058800</t>
  </si>
  <si>
    <t>000141545</t>
  </si>
  <si>
    <t>00048604</t>
  </si>
  <si>
    <t>0026965</t>
  </si>
  <si>
    <t>00055793</t>
  </si>
  <si>
    <t>0041196</t>
  </si>
  <si>
    <t>00064284</t>
  </si>
  <si>
    <t>0045869</t>
  </si>
  <si>
    <t>000110385</t>
  </si>
  <si>
    <t>P0162543</t>
  </si>
  <si>
    <t>000118571</t>
  </si>
  <si>
    <t>P0045079</t>
  </si>
  <si>
    <t>000101900</t>
  </si>
  <si>
    <t>6047THOMAS</t>
  </si>
  <si>
    <t>000146613</t>
  </si>
  <si>
    <t>87834150</t>
  </si>
  <si>
    <t>P0037713</t>
  </si>
  <si>
    <t>000100260</t>
  </si>
  <si>
    <t>P0036740</t>
  </si>
  <si>
    <t>000100057</t>
  </si>
  <si>
    <t>000083046</t>
  </si>
  <si>
    <t>00092624</t>
  </si>
  <si>
    <t>0067660</t>
  </si>
  <si>
    <t>000083049</t>
  </si>
  <si>
    <t>0026798</t>
  </si>
  <si>
    <t>005983</t>
  </si>
  <si>
    <t>000143653</t>
  </si>
  <si>
    <t>P0058097</t>
  </si>
  <si>
    <t>000103954</t>
  </si>
  <si>
    <t>00037315</t>
  </si>
  <si>
    <t>0026881</t>
  </si>
  <si>
    <t>00037389</t>
  </si>
  <si>
    <t>0026938</t>
  </si>
  <si>
    <t>000127647</t>
  </si>
  <si>
    <t>00105910</t>
  </si>
  <si>
    <t>000077498</t>
  </si>
  <si>
    <t>00124142</t>
  </si>
  <si>
    <t>000092218</t>
  </si>
  <si>
    <t>000083043</t>
  </si>
  <si>
    <t>00037329</t>
  </si>
  <si>
    <t>0026893</t>
  </si>
  <si>
    <t>00056878</t>
  </si>
  <si>
    <t>0039128</t>
  </si>
  <si>
    <t>000119063</t>
  </si>
  <si>
    <t>00077204</t>
  </si>
  <si>
    <t>0055931</t>
  </si>
  <si>
    <t>00123975</t>
  </si>
  <si>
    <t>000091790</t>
  </si>
  <si>
    <t>P0022551</t>
  </si>
  <si>
    <t>000098916</t>
  </si>
  <si>
    <t>000121631</t>
  </si>
  <si>
    <t>00102863</t>
  </si>
  <si>
    <t>0075397</t>
  </si>
  <si>
    <t>0033528</t>
  </si>
  <si>
    <t>0035381</t>
  </si>
  <si>
    <t>00101775</t>
  </si>
  <si>
    <t>0074052</t>
  </si>
  <si>
    <t>00037259</t>
  </si>
  <si>
    <t>0026833</t>
  </si>
  <si>
    <t>0035380</t>
  </si>
  <si>
    <t>00118534</t>
  </si>
  <si>
    <t>000086836</t>
  </si>
  <si>
    <t>00037355</t>
  </si>
  <si>
    <t>0026914</t>
  </si>
  <si>
    <t>00117112</t>
  </si>
  <si>
    <t>000085383</t>
  </si>
  <si>
    <t>P0007201</t>
  </si>
  <si>
    <t>000097774</t>
  </si>
  <si>
    <t>000077970</t>
  </si>
  <si>
    <t>00101767</t>
  </si>
  <si>
    <t>0074044</t>
  </si>
  <si>
    <t>P0049503</t>
  </si>
  <si>
    <t>000102444</t>
  </si>
  <si>
    <t>00104156</t>
  </si>
  <si>
    <t>000076103</t>
  </si>
  <si>
    <t>00127422</t>
  </si>
  <si>
    <t>000096061</t>
  </si>
  <si>
    <t>00037362</t>
  </si>
  <si>
    <t>0026920</t>
  </si>
  <si>
    <t>00116296</t>
  </si>
  <si>
    <t>000087131</t>
  </si>
  <si>
    <t>00037322</t>
  </si>
  <si>
    <t>0026887</t>
  </si>
  <si>
    <t>00109464</t>
  </si>
  <si>
    <t>000079830</t>
  </si>
  <si>
    <t>00042935</t>
  </si>
  <si>
    <t>0026944</t>
  </si>
  <si>
    <t>P0045084</t>
  </si>
  <si>
    <t>000101905</t>
  </si>
  <si>
    <t>00075402</t>
  </si>
  <si>
    <t>0054299</t>
  </si>
  <si>
    <t>000083048</t>
  </si>
  <si>
    <t>P0316245</t>
  </si>
  <si>
    <t>000143617</t>
  </si>
  <si>
    <t>00113210</t>
  </si>
  <si>
    <t>000084038</t>
  </si>
  <si>
    <t>000146591</t>
  </si>
  <si>
    <t>00047715</t>
  </si>
  <si>
    <t>0026959</t>
  </si>
  <si>
    <t>0214UFODEV</t>
  </si>
  <si>
    <t>000101107</t>
  </si>
  <si>
    <t>000127176</t>
  </si>
  <si>
    <t>0065971</t>
  </si>
  <si>
    <t>00120433</t>
  </si>
  <si>
    <t>000087655</t>
  </si>
  <si>
    <t>P0286937</t>
  </si>
  <si>
    <t>000139117</t>
  </si>
  <si>
    <t>000124615</t>
  </si>
  <si>
    <t>000131527</t>
  </si>
  <si>
    <t>00056315</t>
  </si>
  <si>
    <t>0038645</t>
  </si>
  <si>
    <t>0214MARKET</t>
  </si>
  <si>
    <t>000100830</t>
  </si>
  <si>
    <t>000131909</t>
  </si>
  <si>
    <t>0046008</t>
  </si>
  <si>
    <t>F017135</t>
  </si>
  <si>
    <t>0067688</t>
  </si>
  <si>
    <t>0037050</t>
  </si>
  <si>
    <t>000140861</t>
  </si>
  <si>
    <t>52WECDLFEE</t>
  </si>
  <si>
    <t>000076370</t>
  </si>
  <si>
    <t>P0149471</t>
  </si>
  <si>
    <t>000116913</t>
  </si>
  <si>
    <t>00054366</t>
  </si>
  <si>
    <t>0036633</t>
  </si>
  <si>
    <t>0039118</t>
  </si>
  <si>
    <t>P0265198</t>
  </si>
  <si>
    <t>000136265</t>
  </si>
  <si>
    <t>00047704</t>
  </si>
  <si>
    <t>0026948</t>
  </si>
  <si>
    <t>00128236</t>
  </si>
  <si>
    <t>000103221</t>
  </si>
  <si>
    <t>00057405</t>
  </si>
  <si>
    <t>0039936</t>
  </si>
  <si>
    <t>P0192421</t>
  </si>
  <si>
    <t>000123319</t>
  </si>
  <si>
    <t>P0183111</t>
  </si>
  <si>
    <t>000122176</t>
  </si>
  <si>
    <t>000127260</t>
  </si>
  <si>
    <t>P0186063</t>
  </si>
  <si>
    <t>000122927</t>
  </si>
  <si>
    <t>P0157583</t>
  </si>
  <si>
    <t>000118018</t>
  </si>
  <si>
    <t>P0178155</t>
  </si>
  <si>
    <t>000120957</t>
  </si>
  <si>
    <t>00100817</t>
  </si>
  <si>
    <t>0073472</t>
  </si>
  <si>
    <t>00110819</t>
  </si>
  <si>
    <t>000080772</t>
  </si>
  <si>
    <t>00124136</t>
  </si>
  <si>
    <t>000091970</t>
  </si>
  <si>
    <t>00071294</t>
  </si>
  <si>
    <t>0052671</t>
  </si>
  <si>
    <t>0037665</t>
  </si>
  <si>
    <t>P0102100</t>
  </si>
  <si>
    <t>000109966</t>
  </si>
  <si>
    <t>00078022</t>
  </si>
  <si>
    <t>0057893</t>
  </si>
  <si>
    <t>P0045081</t>
  </si>
  <si>
    <t>000101902</t>
  </si>
  <si>
    <t>0026974</t>
  </si>
  <si>
    <t>00037380</t>
  </si>
  <si>
    <t>0026932</t>
  </si>
  <si>
    <t>0035630</t>
  </si>
  <si>
    <t>00123335</t>
  </si>
  <si>
    <t>000090619</t>
  </si>
  <si>
    <t>000129954</t>
  </si>
  <si>
    <t>00037177</t>
  </si>
  <si>
    <t>0026814</t>
  </si>
  <si>
    <t>000119057</t>
  </si>
  <si>
    <t>00037278</t>
  </si>
  <si>
    <t>0026846</t>
  </si>
  <si>
    <t>0026810</t>
  </si>
  <si>
    <t>000131581</t>
  </si>
  <si>
    <t>00037285</t>
  </si>
  <si>
    <t>0026853</t>
  </si>
  <si>
    <t>000095620</t>
  </si>
  <si>
    <t>00111819</t>
  </si>
  <si>
    <t>000081494</t>
  </si>
  <si>
    <t>00123619</t>
  </si>
  <si>
    <t>000091090</t>
  </si>
  <si>
    <t>000110596</t>
  </si>
  <si>
    <t>00101770</t>
  </si>
  <si>
    <t>0074047</t>
  </si>
  <si>
    <t>00106221</t>
  </si>
  <si>
    <t>000077548</t>
  </si>
  <si>
    <t>000146608</t>
  </si>
  <si>
    <t>00112128</t>
  </si>
  <si>
    <t>000081633</t>
  </si>
  <si>
    <t>00068899</t>
  </si>
  <si>
    <t>0050443</t>
  </si>
  <si>
    <t>00037272</t>
  </si>
  <si>
    <t>0026840</t>
  </si>
  <si>
    <t>00071431</t>
  </si>
  <si>
    <t>0057254</t>
  </si>
  <si>
    <t>00092567</t>
  </si>
  <si>
    <t>0067508</t>
  </si>
  <si>
    <t>00101772</t>
  </si>
  <si>
    <t>0074049</t>
  </si>
  <si>
    <t>00034500</t>
  </si>
  <si>
    <t>0026812</t>
  </si>
  <si>
    <t>000101912</t>
  </si>
  <si>
    <t>00109850</t>
  </si>
  <si>
    <t>000081584</t>
  </si>
  <si>
    <t>0052331</t>
  </si>
  <si>
    <t>00116856</t>
  </si>
  <si>
    <t>000085163</t>
  </si>
  <si>
    <t>IFHFP002</t>
  </si>
  <si>
    <t>000143028</t>
  </si>
  <si>
    <t>000134423</t>
  </si>
  <si>
    <t>000143029</t>
  </si>
  <si>
    <t>IFMSC001</t>
  </si>
  <si>
    <t>000133413</t>
  </si>
  <si>
    <t>000143030</t>
  </si>
  <si>
    <t>000143031</t>
  </si>
  <si>
    <t>IFMSC002</t>
  </si>
  <si>
    <t>000133908</t>
  </si>
  <si>
    <t>IFHFP001</t>
  </si>
  <si>
    <t>000133414</t>
  </si>
  <si>
    <t>000143032</t>
  </si>
  <si>
    <t>000143033</t>
  </si>
  <si>
    <t>000143026</t>
  </si>
  <si>
    <t>IF23MSC001</t>
  </si>
  <si>
    <t>000143484</t>
  </si>
  <si>
    <t>000133415</t>
  </si>
  <si>
    <t>000133417</t>
  </si>
  <si>
    <t>000133416</t>
  </si>
  <si>
    <t>000143027</t>
  </si>
  <si>
    <t>000143034</t>
  </si>
  <si>
    <t>000133909</t>
  </si>
  <si>
    <t>000131274</t>
  </si>
  <si>
    <t>000146848</t>
  </si>
  <si>
    <t>0056488</t>
  </si>
  <si>
    <t>00128444</t>
  </si>
  <si>
    <t>000106148</t>
  </si>
  <si>
    <t>P0318670</t>
  </si>
  <si>
    <t>000143924</t>
  </si>
  <si>
    <t>000115439</t>
  </si>
  <si>
    <t>6047POWEL</t>
  </si>
  <si>
    <t>000146632</t>
  </si>
  <si>
    <t>11465065</t>
  </si>
  <si>
    <t>00127584</t>
  </si>
  <si>
    <t>000105144</t>
  </si>
  <si>
    <t>P0252272</t>
  </si>
  <si>
    <t>000133046</t>
  </si>
  <si>
    <t>00129471</t>
  </si>
  <si>
    <t>000114346</t>
  </si>
  <si>
    <t>IFSLG001</t>
  </si>
  <si>
    <t>000133668</t>
  </si>
  <si>
    <t>000146694</t>
  </si>
  <si>
    <t>000146696</t>
  </si>
  <si>
    <t>000146697</t>
  </si>
  <si>
    <t>000146695</t>
  </si>
  <si>
    <t>000133410</t>
  </si>
  <si>
    <t>000133409</t>
  </si>
  <si>
    <t>000133412</t>
  </si>
  <si>
    <t>000133411</t>
  </si>
  <si>
    <t>000133418</t>
  </si>
  <si>
    <t>000133419</t>
  </si>
  <si>
    <t>000133232</t>
  </si>
  <si>
    <t>000133230</t>
  </si>
  <si>
    <t>000133290</t>
  </si>
  <si>
    <t>000138518</t>
  </si>
  <si>
    <t>000136691</t>
  </si>
  <si>
    <t>000143317</t>
  </si>
  <si>
    <t>0059137</t>
  </si>
  <si>
    <t>0065769</t>
  </si>
  <si>
    <t>52NCEXNR</t>
  </si>
  <si>
    <t>000125997</t>
  </si>
  <si>
    <t>000146961</t>
  </si>
  <si>
    <t>65564036</t>
  </si>
  <si>
    <t>000124030</t>
  </si>
  <si>
    <t>000146847</t>
  </si>
  <si>
    <t>000146869</t>
  </si>
  <si>
    <t>000146871</t>
  </si>
  <si>
    <t>000146866</t>
  </si>
  <si>
    <t>000146852</t>
  </si>
  <si>
    <t>000146850</t>
  </si>
  <si>
    <t>000146854</t>
  </si>
  <si>
    <t>000146868</t>
  </si>
  <si>
    <t>000146863</t>
  </si>
  <si>
    <t>000146853</t>
  </si>
  <si>
    <t>000146856</t>
  </si>
  <si>
    <t>000146859</t>
  </si>
  <si>
    <t>000146849</t>
  </si>
  <si>
    <t>000146870</t>
  </si>
  <si>
    <t>000146862</t>
  </si>
  <si>
    <t>000146861</t>
  </si>
  <si>
    <t>000146880</t>
  </si>
  <si>
    <t>000146879</t>
  </si>
  <si>
    <t>000146874</t>
  </si>
  <si>
    <t>000134670</t>
  </si>
  <si>
    <t>000146846</t>
  </si>
  <si>
    <t>000146878</t>
  </si>
  <si>
    <t>000146864</t>
  </si>
  <si>
    <t>000146872</t>
  </si>
  <si>
    <t>000146873</t>
  </si>
  <si>
    <t>000146875</t>
  </si>
  <si>
    <t>000146867</t>
  </si>
  <si>
    <t>000146851</t>
  </si>
  <si>
    <t>000146876</t>
  </si>
  <si>
    <t>000146881</t>
  </si>
  <si>
    <t>000146858</t>
  </si>
  <si>
    <t>000146865</t>
  </si>
  <si>
    <t>000146877</t>
  </si>
  <si>
    <t>6047HALLET</t>
  </si>
  <si>
    <t>000146860</t>
  </si>
  <si>
    <t>36173945</t>
  </si>
  <si>
    <t>000146855</t>
  </si>
  <si>
    <t>000146857</t>
  </si>
  <si>
    <t>00116529</t>
  </si>
  <si>
    <t>000085957</t>
  </si>
  <si>
    <t>00100245</t>
  </si>
  <si>
    <t>0073243</t>
  </si>
  <si>
    <t>00126437</t>
  </si>
  <si>
    <t>000094891</t>
  </si>
  <si>
    <t>00110145</t>
  </si>
  <si>
    <t>000080438</t>
  </si>
  <si>
    <t>00066733</t>
  </si>
  <si>
    <t>0047950</t>
  </si>
  <si>
    <t>0073595</t>
  </si>
  <si>
    <t>00073233</t>
  </si>
  <si>
    <t>0053729</t>
  </si>
  <si>
    <t>00102993</t>
  </si>
  <si>
    <t>0075644</t>
  </si>
  <si>
    <t>00086628</t>
  </si>
  <si>
    <t>0062758</t>
  </si>
  <si>
    <t>P0009179</t>
  </si>
  <si>
    <t>000097150</t>
  </si>
  <si>
    <t>00065236</t>
  </si>
  <si>
    <t>0047879</t>
  </si>
  <si>
    <t>17904000</t>
  </si>
  <si>
    <t>00083593</t>
  </si>
  <si>
    <t>0061041</t>
  </si>
  <si>
    <t>P0191734</t>
  </si>
  <si>
    <t>000123049</t>
  </si>
  <si>
    <t>00096816</t>
  </si>
  <si>
    <t>0071042</t>
  </si>
  <si>
    <t>00111692</t>
  </si>
  <si>
    <t>000081674</t>
  </si>
  <si>
    <t>00101763</t>
  </si>
  <si>
    <t>0074040</t>
  </si>
  <si>
    <t>00082190</t>
  </si>
  <si>
    <t>0061510</t>
  </si>
  <si>
    <t>P0161496</t>
  </si>
  <si>
    <t>000118708</t>
  </si>
  <si>
    <t>00068282</t>
  </si>
  <si>
    <t>0051142</t>
  </si>
  <si>
    <t>00075116</t>
  </si>
  <si>
    <t>0054367</t>
  </si>
  <si>
    <t>P0009224</t>
  </si>
  <si>
    <t>000097407</t>
  </si>
  <si>
    <t>P0130573</t>
  </si>
  <si>
    <t>000114326</t>
  </si>
  <si>
    <t>00070779</t>
  </si>
  <si>
    <t>0051270</t>
  </si>
  <si>
    <t>00075564</t>
  </si>
  <si>
    <t>0054570</t>
  </si>
  <si>
    <t>P0136862</t>
  </si>
  <si>
    <t>000115430</t>
  </si>
  <si>
    <t>00062565</t>
  </si>
  <si>
    <t>0046484</t>
  </si>
  <si>
    <t>0032620</t>
  </si>
  <si>
    <t>00081315</t>
  </si>
  <si>
    <t>0059464</t>
  </si>
  <si>
    <t>0039150</t>
  </si>
  <si>
    <t>00061029</t>
  </si>
  <si>
    <t>0046551</t>
  </si>
  <si>
    <t>00114147</t>
  </si>
  <si>
    <t>000083337</t>
  </si>
  <si>
    <t>P0191764</t>
  </si>
  <si>
    <t>000123050</t>
  </si>
  <si>
    <t>00105407</t>
  </si>
  <si>
    <t>000077109</t>
  </si>
  <si>
    <t>00104186</t>
  </si>
  <si>
    <t>0075835</t>
  </si>
  <si>
    <t>00115934</t>
  </si>
  <si>
    <t>000084712</t>
  </si>
  <si>
    <t>00069949</t>
  </si>
  <si>
    <t>0051188</t>
  </si>
  <si>
    <t>000080661</t>
  </si>
  <si>
    <t>00060640</t>
  </si>
  <si>
    <t>0042807</t>
  </si>
  <si>
    <t>00071241</t>
  </si>
  <si>
    <t>0052827</t>
  </si>
  <si>
    <t>00061306</t>
  </si>
  <si>
    <t>0043865</t>
  </si>
  <si>
    <t>00088394</t>
  </si>
  <si>
    <t>0064340</t>
  </si>
  <si>
    <t>00089684</t>
  </si>
  <si>
    <t>0065860</t>
  </si>
  <si>
    <t>00065181</t>
  </si>
  <si>
    <t>0046604</t>
  </si>
  <si>
    <t>00094704</t>
  </si>
  <si>
    <t>0069531</t>
  </si>
  <si>
    <t>00096829</t>
  </si>
  <si>
    <t>0072336</t>
  </si>
  <si>
    <t>000127259</t>
  </si>
  <si>
    <t>000128470</t>
  </si>
  <si>
    <t>00068409</t>
  </si>
  <si>
    <t>0049781</t>
  </si>
  <si>
    <t>000127258</t>
  </si>
  <si>
    <t>00101756</t>
  </si>
  <si>
    <t>0074033</t>
  </si>
  <si>
    <t>P0119376</t>
  </si>
  <si>
    <t>000112673</t>
  </si>
  <si>
    <t>0054149</t>
  </si>
  <si>
    <t>000127852</t>
  </si>
  <si>
    <t>00060411</t>
  </si>
  <si>
    <t>0042910</t>
  </si>
  <si>
    <t>P0177814</t>
  </si>
  <si>
    <t>000120954</t>
  </si>
  <si>
    <t>P0177813</t>
  </si>
  <si>
    <t>000120830</t>
  </si>
  <si>
    <t>00037292</t>
  </si>
  <si>
    <t>0026988</t>
  </si>
  <si>
    <t>00037335</t>
  </si>
  <si>
    <t>0026991</t>
  </si>
  <si>
    <t>P0209755</t>
  </si>
  <si>
    <t>000125251</t>
  </si>
  <si>
    <t>000090421</t>
  </si>
  <si>
    <t>0039170</t>
  </si>
  <si>
    <t>00075703</t>
  </si>
  <si>
    <t>0054718</t>
  </si>
  <si>
    <t>P0287820</t>
  </si>
  <si>
    <t>000139010</t>
  </si>
  <si>
    <t>0039049</t>
  </si>
  <si>
    <t>P0171947</t>
  </si>
  <si>
    <t>000119881</t>
  </si>
  <si>
    <t>P0220046</t>
  </si>
  <si>
    <t>000126863</t>
  </si>
  <si>
    <t>P0199194</t>
  </si>
  <si>
    <t>000124182</t>
  </si>
  <si>
    <t>P0228949</t>
  </si>
  <si>
    <t>000128633</t>
  </si>
  <si>
    <t>00061020</t>
  </si>
  <si>
    <t>0043715</t>
  </si>
  <si>
    <t>00060430</t>
  </si>
  <si>
    <t>0043381</t>
  </si>
  <si>
    <t>0044596</t>
  </si>
  <si>
    <t>63000890</t>
  </si>
  <si>
    <t>0047951</t>
  </si>
  <si>
    <t>000126480</t>
  </si>
  <si>
    <t>000126481</t>
  </si>
  <si>
    <t>00042879</t>
  </si>
  <si>
    <t>0027000</t>
  </si>
  <si>
    <t>00037356</t>
  </si>
  <si>
    <t>0026994</t>
  </si>
  <si>
    <t>00037368</t>
  </si>
  <si>
    <t>0026995</t>
  </si>
  <si>
    <t>00037343</t>
  </si>
  <si>
    <t>0026992</t>
  </si>
  <si>
    <t>00037384</t>
  </si>
  <si>
    <t>0026998</t>
  </si>
  <si>
    <t>00037385</t>
  </si>
  <si>
    <t>0026999</t>
  </si>
  <si>
    <t>P0256882</t>
  </si>
  <si>
    <t>000134021</t>
  </si>
  <si>
    <t>00053438</t>
  </si>
  <si>
    <t>0036725</t>
  </si>
  <si>
    <t>P0273436</t>
  </si>
  <si>
    <t>000136815</t>
  </si>
  <si>
    <t>0038784</t>
  </si>
  <si>
    <t>000121239</t>
  </si>
  <si>
    <t>00059210</t>
  </si>
  <si>
    <t>0041775</t>
  </si>
  <si>
    <t>00124398</t>
  </si>
  <si>
    <t>000118941</t>
  </si>
  <si>
    <t>P0141019</t>
  </si>
  <si>
    <t>000116041</t>
  </si>
  <si>
    <t>P0328319</t>
  </si>
  <si>
    <t>000145728</t>
  </si>
  <si>
    <t>P0220413</t>
  </si>
  <si>
    <t>000126966</t>
  </si>
  <si>
    <t>000126789</t>
  </si>
  <si>
    <t>P0263434</t>
  </si>
  <si>
    <t>000135150</t>
  </si>
  <si>
    <t>00050174</t>
  </si>
  <si>
    <t>0039387</t>
  </si>
  <si>
    <t>P0286214</t>
  </si>
  <si>
    <t>000139329</t>
  </si>
  <si>
    <t>0046626</t>
  </si>
  <si>
    <t>0047853</t>
  </si>
  <si>
    <t>000097133</t>
  </si>
  <si>
    <t>00116770</t>
  </si>
  <si>
    <t>000085422</t>
  </si>
  <si>
    <t>00089466</t>
  </si>
  <si>
    <t>0065228</t>
  </si>
  <si>
    <t>00084894</t>
  </si>
  <si>
    <t>0061813</t>
  </si>
  <si>
    <t>0039916</t>
  </si>
  <si>
    <t>00061230</t>
  </si>
  <si>
    <t>0043205</t>
  </si>
  <si>
    <t>00123331</t>
  </si>
  <si>
    <t>000090754</t>
  </si>
  <si>
    <t>00096823</t>
  </si>
  <si>
    <t>0070865</t>
  </si>
  <si>
    <t>P0243991</t>
  </si>
  <si>
    <t>000131976</t>
  </si>
  <si>
    <t>P0094843</t>
  </si>
  <si>
    <t>000108818</t>
  </si>
  <si>
    <t>00074216</t>
  </si>
  <si>
    <t>0054558</t>
  </si>
  <si>
    <t>00124401</t>
  </si>
  <si>
    <t>000118942</t>
  </si>
  <si>
    <t>00104660</t>
  </si>
  <si>
    <t>000076641</t>
  </si>
  <si>
    <t>00117049</t>
  </si>
  <si>
    <t>000085514</t>
  </si>
  <si>
    <t>00084066</t>
  </si>
  <si>
    <t>0062307</t>
  </si>
  <si>
    <t>00071123</t>
  </si>
  <si>
    <t>0052319</t>
  </si>
  <si>
    <t>00108818</t>
  </si>
  <si>
    <t>000079699</t>
  </si>
  <si>
    <t>P0185356</t>
  </si>
  <si>
    <t>000122467</t>
  </si>
  <si>
    <t>00078317</t>
  </si>
  <si>
    <t>0058031</t>
  </si>
  <si>
    <t>P0096733</t>
  </si>
  <si>
    <t>000109312</t>
  </si>
  <si>
    <t>00082199</t>
  </si>
  <si>
    <t>0059456</t>
  </si>
  <si>
    <t>00068576</t>
  </si>
  <si>
    <t>0049792</t>
  </si>
  <si>
    <t>00073318</t>
  </si>
  <si>
    <t>0052946</t>
  </si>
  <si>
    <t>00118866</t>
  </si>
  <si>
    <t>000087082</t>
  </si>
  <si>
    <t>00037328</t>
  </si>
  <si>
    <t>0026990</t>
  </si>
  <si>
    <t>00037381</t>
  </si>
  <si>
    <t>0026997</t>
  </si>
  <si>
    <t>00059990</t>
  </si>
  <si>
    <t>0043064</t>
  </si>
  <si>
    <t>00080281</t>
  </si>
  <si>
    <t>0058098</t>
  </si>
  <si>
    <t>00089837</t>
  </si>
  <si>
    <t>0065377</t>
  </si>
  <si>
    <t>00102800</t>
  </si>
  <si>
    <t>0074999</t>
  </si>
  <si>
    <t>0026996</t>
  </si>
  <si>
    <t>00048043</t>
  </si>
  <si>
    <t>0027001</t>
  </si>
  <si>
    <t>00104907</t>
  </si>
  <si>
    <t>000077601</t>
  </si>
  <si>
    <t>00101765</t>
  </si>
  <si>
    <t>0074042</t>
  </si>
  <si>
    <t>00057301</t>
  </si>
  <si>
    <t>0040581</t>
  </si>
  <si>
    <t>00062829</t>
  </si>
  <si>
    <t>0045670</t>
  </si>
  <si>
    <t>P0076827</t>
  </si>
  <si>
    <t>000107006</t>
  </si>
  <si>
    <t>00050773</t>
  </si>
  <si>
    <t>0033763</t>
  </si>
  <si>
    <t>00088028</t>
  </si>
  <si>
    <t>0064197</t>
  </si>
  <si>
    <t>00053972</t>
  </si>
  <si>
    <t>0037310</t>
  </si>
  <si>
    <t>P0179869</t>
  </si>
  <si>
    <t>000120967</t>
  </si>
  <si>
    <t>00090003</t>
  </si>
  <si>
    <t>0065571</t>
  </si>
  <si>
    <t>00089566</t>
  </si>
  <si>
    <t>0066712</t>
  </si>
  <si>
    <t>000139338</t>
  </si>
  <si>
    <t>00037346</t>
  </si>
  <si>
    <t>0026993</t>
  </si>
  <si>
    <t>00085281</t>
  </si>
  <si>
    <t>0061919</t>
  </si>
  <si>
    <t>00088726</t>
  </si>
  <si>
    <t>0064628</t>
  </si>
  <si>
    <t>P0143372</t>
  </si>
  <si>
    <t>000116302</t>
  </si>
  <si>
    <t>0026989</t>
  </si>
  <si>
    <t>00091453</t>
  </si>
  <si>
    <t>0066653</t>
  </si>
  <si>
    <t>00093752</t>
  </si>
  <si>
    <t>0068370</t>
  </si>
  <si>
    <t>000098477</t>
  </si>
  <si>
    <t>000098478</t>
  </si>
  <si>
    <t>000112281</t>
  </si>
  <si>
    <t>000123122</t>
  </si>
  <si>
    <t>000124614</t>
  </si>
  <si>
    <t>000112274</t>
  </si>
  <si>
    <t>P0131342</t>
  </si>
  <si>
    <t>000114330</t>
  </si>
  <si>
    <t>P0330635</t>
  </si>
  <si>
    <t>000146016</t>
  </si>
  <si>
    <t>0040646</t>
  </si>
  <si>
    <t>000126633</t>
  </si>
  <si>
    <t>P0098972</t>
  </si>
  <si>
    <t>000109833</t>
  </si>
  <si>
    <t>000096238</t>
  </si>
  <si>
    <t>P0310659</t>
  </si>
  <si>
    <t>000142458</t>
  </si>
  <si>
    <t>P0235171</t>
  </si>
  <si>
    <t>000129574</t>
  </si>
  <si>
    <t>P0185738</t>
  </si>
  <si>
    <t>000122520</t>
  </si>
  <si>
    <t>P0054530</t>
  </si>
  <si>
    <t>000103091</t>
  </si>
  <si>
    <t>0049489</t>
  </si>
  <si>
    <t>P0138259</t>
  </si>
  <si>
    <t>000115660</t>
  </si>
  <si>
    <t>P0312386</t>
  </si>
  <si>
    <t>000143406</t>
  </si>
  <si>
    <t>P0314631</t>
  </si>
  <si>
    <t>000143867</t>
  </si>
  <si>
    <t>0037121</t>
  </si>
  <si>
    <t>00057225</t>
  </si>
  <si>
    <t>0040608</t>
  </si>
  <si>
    <t>F001310</t>
  </si>
  <si>
    <t>0037827</t>
  </si>
  <si>
    <t>0063811</t>
  </si>
  <si>
    <t>0027002</t>
  </si>
  <si>
    <t>F008127</t>
  </si>
  <si>
    <t>0033721</t>
  </si>
  <si>
    <t>0063793</t>
  </si>
  <si>
    <t>183</t>
  </si>
  <si>
    <t>8050</t>
  </si>
  <si>
    <t>6047WECVEH</t>
  </si>
  <si>
    <t>000138042</t>
  </si>
  <si>
    <t>000122570</t>
  </si>
  <si>
    <t>000112277</t>
  </si>
  <si>
    <t>000112258</t>
  </si>
  <si>
    <t>000112259</t>
  </si>
  <si>
    <t>000112280</t>
  </si>
  <si>
    <t>000112263</t>
  </si>
  <si>
    <t>000112270</t>
  </si>
  <si>
    <t>000112276</t>
  </si>
  <si>
    <t>000112272</t>
  </si>
  <si>
    <t>000112257</t>
  </si>
  <si>
    <t>000112266</t>
  </si>
  <si>
    <t>000112262</t>
  </si>
  <si>
    <t>000112267</t>
  </si>
  <si>
    <t>000112269</t>
  </si>
  <si>
    <t>000112264</t>
  </si>
  <si>
    <t>6047BLAKE</t>
  </si>
  <si>
    <t>000112260</t>
  </si>
  <si>
    <t>000112275</t>
  </si>
  <si>
    <t>IF19MSC008</t>
  </si>
  <si>
    <t>000113744</t>
  </si>
  <si>
    <t>000119493</t>
  </si>
  <si>
    <t>000119332</t>
  </si>
  <si>
    <t>000099556</t>
  </si>
  <si>
    <t>000122217</t>
  </si>
  <si>
    <t>000116256</t>
  </si>
  <si>
    <t>000111868</t>
  </si>
  <si>
    <t>000106681</t>
  </si>
  <si>
    <t>000100364</t>
  </si>
  <si>
    <t>000097685</t>
  </si>
  <si>
    <t>000112278</t>
  </si>
  <si>
    <t>000099557</t>
  </si>
  <si>
    <t>000112265</t>
  </si>
  <si>
    <t>000112273</t>
  </si>
  <si>
    <t>000111710</t>
  </si>
  <si>
    <t>000101307</t>
  </si>
  <si>
    <t>000112279</t>
  </si>
  <si>
    <t>000112028</t>
  </si>
  <si>
    <t>000112261</t>
  </si>
  <si>
    <t>000112268</t>
  </si>
  <si>
    <t>000112271</t>
  </si>
  <si>
    <t>000127882</t>
  </si>
  <si>
    <t>6047CDA</t>
  </si>
  <si>
    <t>000135816</t>
  </si>
  <si>
    <t>000134703</t>
  </si>
  <si>
    <t>4 additional Budget Tables are hidden if you need them.</t>
  </si>
  <si>
    <t>Funding</t>
  </si>
  <si>
    <t>Effort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</si>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</sst>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%"/>
    <numFmt numFmtId="166" formatCode="0.000%;\-0.000%;&quot;-&quot;"/>
    <numFmt numFmtId="167" formatCode="mm/dd/yy;@"/>
    <numFmt numFmtId="168" formatCode="0.000"/>
    <numFmt numFmtId="169" formatCode="#,##0.00000"/>
    <numFmt numFmtId="170" formatCode="#,##0.00000_);\(#,##0.00000\)"/>
    <numFmt numFmtId="171" formatCode="#,##0.000"/>
    <numFmt numFmtId="172" formatCode="#,##0.0"/>
  </numFmts>
  <fonts count="5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u/>
      <sz val="10.45"/>
      <color indexed="12"/>
      <name val="Arial MT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name val="Tahoma"/>
      <family val="2"/>
    </font>
    <font>
      <b/>
      <sz val="10"/>
      <color theme="0"/>
      <name val="Arial"/>
      <family val="2"/>
    </font>
    <font>
      <i/>
      <sz val="9"/>
      <color theme="1"/>
      <name val="Arial"/>
      <family val="2"/>
    </font>
    <font>
      <sz val="12"/>
      <color theme="1"/>
      <name val="Aptos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>
      <alignment vertical="top"/>
    </xf>
    <xf numFmtId="0" fontId="9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9" fillId="0" borderId="0">
      <alignment vertical="top"/>
    </xf>
    <xf numFmtId="0" fontId="27" fillId="0" borderId="0"/>
    <xf numFmtId="0" fontId="9" fillId="0" borderId="0"/>
    <xf numFmtId="0" fontId="3" fillId="0" borderId="0"/>
    <xf numFmtId="0" fontId="6" fillId="0" borderId="0"/>
    <xf numFmtId="0" fontId="28" fillId="33" borderId="0" applyFill="0" applyBorder="0" applyProtection="0"/>
    <xf numFmtId="0" fontId="9" fillId="0" borderId="0"/>
    <xf numFmtId="0" fontId="9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0" borderId="0"/>
  </cellStyleXfs>
  <cellXfs count="163">
    <xf numFmtId="0" fontId="0" fillId="0" borderId="0" xfId="0"/>
    <xf numFmtId="43" fontId="8" fillId="0" borderId="0" xfId="2" applyFont="1"/>
    <xf numFmtId="0" fontId="8" fillId="0" borderId="0" xfId="1" applyFont="1"/>
    <xf numFmtId="0" fontId="7" fillId="0" borderId="0" xfId="1" applyFont="1" applyAlignment="1">
      <alignment wrapText="1"/>
    </xf>
    <xf numFmtId="43" fontId="8" fillId="0" borderId="0" xfId="1" applyNumberFormat="1" applyFont="1"/>
    <xf numFmtId="164" fontId="8" fillId="0" borderId="0" xfId="3" applyNumberFormat="1" applyFont="1" applyFill="1" applyBorder="1"/>
    <xf numFmtId="43" fontId="8" fillId="0" borderId="0" xfId="2" applyFont="1" applyFill="1" applyBorder="1"/>
    <xf numFmtId="43" fontId="8" fillId="0" borderId="0" xfId="2" applyFont="1" applyBorder="1"/>
    <xf numFmtId="0" fontId="8" fillId="0" borderId="0" xfId="1" applyFont="1" applyAlignment="1">
      <alignment horizontal="left" indent="2"/>
    </xf>
    <xf numFmtId="43" fontId="8" fillId="0" borderId="0" xfId="3" applyNumberFormat="1" applyFont="1" applyBorder="1"/>
    <xf numFmtId="0" fontId="7" fillId="35" borderId="18" xfId="1" applyFont="1" applyFill="1" applyBorder="1" applyAlignment="1">
      <alignment wrapText="1"/>
    </xf>
    <xf numFmtId="0" fontId="7" fillId="35" borderId="19" xfId="1" applyFont="1" applyFill="1" applyBorder="1" applyAlignment="1">
      <alignment wrapText="1"/>
    </xf>
    <xf numFmtId="0" fontId="7" fillId="35" borderId="20" xfId="1" applyFont="1" applyFill="1" applyBorder="1" applyAlignment="1">
      <alignment wrapText="1"/>
    </xf>
    <xf numFmtId="43" fontId="8" fillId="0" borderId="16" xfId="2" applyFont="1" applyFill="1" applyBorder="1"/>
    <xf numFmtId="43" fontId="8" fillId="0" borderId="4" xfId="2" applyFont="1" applyFill="1" applyBorder="1"/>
    <xf numFmtId="43" fontId="8" fillId="0" borderId="3" xfId="2" applyFont="1" applyFill="1" applyBorder="1"/>
    <xf numFmtId="164" fontId="8" fillId="0" borderId="17" xfId="3" applyNumberFormat="1" applyFont="1" applyFill="1" applyBorder="1"/>
    <xf numFmtId="43" fontId="8" fillId="0" borderId="17" xfId="2" applyFont="1" applyFill="1" applyBorder="1"/>
    <xf numFmtId="43" fontId="8" fillId="0" borderId="15" xfId="2" applyFont="1" applyFill="1" applyBorder="1"/>
    <xf numFmtId="43" fontId="7" fillId="34" borderId="1" xfId="2" applyFont="1" applyFill="1" applyBorder="1" applyAlignment="1">
      <alignment horizontal="center" wrapText="1"/>
    </xf>
    <xf numFmtId="0" fontId="8" fillId="0" borderId="16" xfId="1" quotePrefix="1" applyFont="1" applyBorder="1"/>
    <xf numFmtId="0" fontId="34" fillId="0" borderId="0" xfId="0" applyFont="1" applyAlignment="1">
      <alignment vertical="center"/>
    </xf>
    <xf numFmtId="0" fontId="35" fillId="0" borderId="0" xfId="139"/>
    <xf numFmtId="14" fontId="35" fillId="0" borderId="0" xfId="139" applyNumberFormat="1"/>
    <xf numFmtId="0" fontId="36" fillId="36" borderId="21" xfId="139" applyFont="1" applyFill="1" applyBorder="1"/>
    <xf numFmtId="14" fontId="0" fillId="0" borderId="0" xfId="0" applyNumberFormat="1"/>
    <xf numFmtId="166" fontId="8" fillId="0" borderId="16" xfId="3" applyNumberFormat="1" applyFont="1" applyFill="1" applyBorder="1"/>
    <xf numFmtId="0" fontId="7" fillId="34" borderId="18" xfId="1" applyFont="1" applyFill="1" applyBorder="1" applyAlignment="1">
      <alignment horizontal="center" wrapText="1"/>
    </xf>
    <xf numFmtId="43" fontId="7" fillId="34" borderId="22" xfId="2" applyFont="1" applyFill="1" applyBorder="1" applyAlignment="1">
      <alignment horizontal="center" wrapText="1"/>
    </xf>
    <xf numFmtId="0" fontId="7" fillId="34" borderId="26" xfId="1" applyFont="1" applyFill="1" applyBorder="1" applyAlignment="1">
      <alignment horizontal="center" wrapText="1"/>
    </xf>
    <xf numFmtId="0" fontId="7" fillId="34" borderId="23" xfId="1" applyFont="1" applyFill="1" applyBorder="1" applyAlignment="1">
      <alignment horizontal="center" wrapText="1"/>
    </xf>
    <xf numFmtId="164" fontId="8" fillId="0" borderId="24" xfId="2" applyNumberFormat="1" applyFont="1" applyFill="1" applyBorder="1" applyAlignment="1">
      <alignment horizontal="center"/>
    </xf>
    <xf numFmtId="4" fontId="8" fillId="0" borderId="27" xfId="135" quotePrefix="1" applyNumberFormat="1" applyFont="1" applyFill="1" applyBorder="1" applyAlignment="1">
      <alignment horizontal="center"/>
    </xf>
    <xf numFmtId="4" fontId="8" fillId="0" borderId="25" xfId="135" quotePrefix="1" applyNumberFormat="1" applyFont="1" applyFill="1" applyBorder="1" applyAlignment="1">
      <alignment horizontal="center"/>
    </xf>
    <xf numFmtId="0" fontId="7" fillId="35" borderId="1" xfId="1" applyFont="1" applyFill="1" applyBorder="1" applyAlignment="1">
      <alignment horizontal="center" wrapText="1"/>
    </xf>
    <xf numFmtId="166" fontId="8" fillId="0" borderId="0" xfId="3" applyNumberFormat="1" applyFont="1" applyFill="1" applyBorder="1"/>
    <xf numFmtId="166" fontId="8" fillId="0" borderId="17" xfId="3" applyNumberFormat="1" applyFont="1" applyFill="1" applyBorder="1"/>
    <xf numFmtId="0" fontId="37" fillId="0" borderId="0" xfId="0" applyFont="1"/>
    <xf numFmtId="4" fontId="37" fillId="0" borderId="0" xfId="0" applyNumberFormat="1" applyFont="1"/>
    <xf numFmtId="0" fontId="39" fillId="0" borderId="0" xfId="0" applyFont="1"/>
    <xf numFmtId="0" fontId="37" fillId="0" borderId="28" xfId="0" applyFont="1" applyBorder="1"/>
    <xf numFmtId="0" fontId="37" fillId="0" borderId="30" xfId="0" applyFont="1" applyBorder="1"/>
    <xf numFmtId="4" fontId="37" fillId="0" borderId="31" xfId="0" applyNumberFormat="1" applyFont="1" applyBorder="1"/>
    <xf numFmtId="0" fontId="37" fillId="0" borderId="32" xfId="0" applyFont="1" applyBorder="1"/>
    <xf numFmtId="4" fontId="37" fillId="0" borderId="33" xfId="0" applyNumberFormat="1" applyFont="1" applyBorder="1"/>
    <xf numFmtId="0" fontId="37" fillId="0" borderId="18" xfId="0" applyFont="1" applyBorder="1"/>
    <xf numFmtId="4" fontId="37" fillId="0" borderId="20" xfId="0" applyNumberFormat="1" applyFont="1" applyBorder="1"/>
    <xf numFmtId="168" fontId="37" fillId="0" borderId="0" xfId="0" applyNumberFormat="1" applyFont="1"/>
    <xf numFmtId="4" fontId="37" fillId="37" borderId="0" xfId="0" applyNumberFormat="1" applyFont="1" applyFill="1"/>
    <xf numFmtId="167" fontId="8" fillId="37" borderId="1" xfId="1" applyNumberFormat="1" applyFont="1" applyFill="1" applyBorder="1"/>
    <xf numFmtId="40" fontId="8" fillId="37" borderId="1" xfId="2" applyNumberFormat="1" applyFont="1" applyFill="1" applyBorder="1" applyAlignment="1">
      <alignment horizontal="center"/>
    </xf>
    <xf numFmtId="165" fontId="8" fillId="37" borderId="18" xfId="135" quotePrefix="1" applyNumberFormat="1" applyFont="1" applyFill="1" applyBorder="1" applyAlignment="1">
      <alignment horizontal="center"/>
    </xf>
    <xf numFmtId="41" fontId="8" fillId="37" borderId="1" xfId="2" applyNumberFormat="1" applyFont="1" applyFill="1" applyBorder="1" applyAlignment="1">
      <alignment horizontal="center"/>
    </xf>
    <xf numFmtId="4" fontId="37" fillId="0" borderId="0" xfId="0" applyNumberFormat="1" applyFont="1" applyAlignment="1">
      <alignment horizontal="right"/>
    </xf>
    <xf numFmtId="0" fontId="38" fillId="0" borderId="18" xfId="0" applyFont="1" applyBorder="1"/>
    <xf numFmtId="4" fontId="37" fillId="0" borderId="29" xfId="0" applyNumberFormat="1" applyFont="1" applyBorder="1"/>
    <xf numFmtId="4" fontId="41" fillId="41" borderId="29" xfId="0" applyNumberFormat="1" applyFont="1" applyFill="1" applyBorder="1"/>
    <xf numFmtId="0" fontId="8" fillId="41" borderId="2" xfId="1" applyFont="1" applyFill="1" applyBorder="1"/>
    <xf numFmtId="0" fontId="8" fillId="41" borderId="14" xfId="1" applyFont="1" applyFill="1" applyBorder="1"/>
    <xf numFmtId="164" fontId="8" fillId="41" borderId="16" xfId="3" applyNumberFormat="1" applyFont="1" applyFill="1" applyBorder="1"/>
    <xf numFmtId="164" fontId="8" fillId="41" borderId="0" xfId="3" applyNumberFormat="1" applyFont="1" applyFill="1" applyBorder="1"/>
    <xf numFmtId="164" fontId="8" fillId="41" borderId="17" xfId="3" applyNumberFormat="1" applyFont="1" applyFill="1" applyBorder="1"/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41" borderId="0" xfId="0" applyFont="1" applyFill="1" applyAlignment="1">
      <alignment vertical="center"/>
    </xf>
    <xf numFmtId="4" fontId="37" fillId="37" borderId="0" xfId="0" applyNumberFormat="1" applyFont="1" applyFill="1" applyAlignment="1">
      <alignment vertical="center"/>
    </xf>
    <xf numFmtId="4" fontId="37" fillId="0" borderId="0" xfId="0" applyNumberFormat="1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37" fillId="0" borderId="18" xfId="0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  <xf numFmtId="168" fontId="37" fillId="42" borderId="0" xfId="0" applyNumberFormat="1" applyFont="1" applyFill="1" applyAlignment="1">
      <alignment vertical="center"/>
    </xf>
    <xf numFmtId="168" fontId="42" fillId="0" borderId="0" xfId="0" applyNumberFormat="1" applyFont="1" applyAlignment="1">
      <alignment vertical="center"/>
    </xf>
    <xf numFmtId="169" fontId="38" fillId="0" borderId="0" xfId="0" applyNumberFormat="1" applyFont="1" applyAlignment="1">
      <alignment vertical="center"/>
    </xf>
    <xf numFmtId="0" fontId="37" fillId="0" borderId="28" xfId="0" applyFont="1" applyBorder="1" applyAlignment="1">
      <alignment vertical="center"/>
    </xf>
    <xf numFmtId="4" fontId="41" fillId="41" borderId="29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7" fillId="0" borderId="30" xfId="0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4" fontId="37" fillId="0" borderId="33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4" fontId="37" fillId="0" borderId="29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4" fillId="0" borderId="0" xfId="0" applyFont="1"/>
    <xf numFmtId="0" fontId="37" fillId="0" borderId="0" xfId="0" applyFont="1" applyAlignment="1">
      <alignment horizontal="left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39" fontId="37" fillId="0" borderId="20" xfId="0" applyNumberFormat="1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70" fontId="37" fillId="0" borderId="20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171" fontId="37" fillId="0" borderId="0" xfId="0" applyNumberFormat="1" applyFont="1"/>
    <xf numFmtId="39" fontId="37" fillId="0" borderId="0" xfId="0" applyNumberFormat="1" applyFont="1"/>
    <xf numFmtId="0" fontId="48" fillId="0" borderId="0" xfId="0" applyFont="1" applyAlignment="1">
      <alignment vertical="center"/>
    </xf>
    <xf numFmtId="0" fontId="37" fillId="38" borderId="0" xfId="0" applyFont="1" applyFill="1" applyAlignment="1">
      <alignment horizontal="center"/>
    </xf>
    <xf numFmtId="0" fontId="38" fillId="35" borderId="1" xfId="0" applyFont="1" applyFill="1" applyBorder="1" applyAlignment="1">
      <alignment horizontal="center" vertical="center" wrapText="1"/>
    </xf>
    <xf numFmtId="0" fontId="37" fillId="38" borderId="1" xfId="0" applyFont="1" applyFill="1" applyBorder="1" applyAlignment="1">
      <alignment horizontal="center" vertical="center"/>
    </xf>
    <xf numFmtId="0" fontId="37" fillId="38" borderId="20" xfId="0" applyFont="1" applyFill="1" applyBorder="1" applyAlignment="1">
      <alignment horizontal="center" vertical="center" wrapText="1"/>
    </xf>
    <xf numFmtId="0" fontId="37" fillId="38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45" borderId="1" xfId="0" applyFont="1" applyFill="1" applyBorder="1" applyAlignment="1">
      <alignment horizontal="center" vertical="center" wrapText="1"/>
    </xf>
    <xf numFmtId="0" fontId="37" fillId="44" borderId="1" xfId="0" applyFont="1" applyFill="1" applyBorder="1" applyAlignment="1">
      <alignment horizontal="center" vertical="center" wrapText="1"/>
    </xf>
    <xf numFmtId="0" fontId="37" fillId="38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53" fillId="0" borderId="0" xfId="1" applyFont="1"/>
    <xf numFmtId="168" fontId="40" fillId="46" borderId="4" xfId="0" applyNumberFormat="1" applyFont="1" applyFill="1" applyBorder="1"/>
    <xf numFmtId="0" fontId="38" fillId="47" borderId="2" xfId="0" applyFont="1" applyFill="1" applyBorder="1" applyAlignment="1">
      <alignment horizontal="right"/>
    </xf>
    <xf numFmtId="14" fontId="37" fillId="47" borderId="0" xfId="0" applyNumberFormat="1" applyFont="1" applyFill="1"/>
    <xf numFmtId="0" fontId="37" fillId="47" borderId="3" xfId="0" applyFont="1" applyFill="1" applyBorder="1"/>
    <xf numFmtId="168" fontId="37" fillId="47" borderId="3" xfId="0" applyNumberFormat="1" applyFont="1" applyFill="1" applyBorder="1" applyAlignment="1">
      <alignment horizontal="right"/>
    </xf>
    <xf numFmtId="0" fontId="37" fillId="47" borderId="2" xfId="0" applyFont="1" applyFill="1" applyBorder="1" applyAlignment="1">
      <alignment horizontal="right"/>
    </xf>
    <xf numFmtId="168" fontId="37" fillId="47" borderId="3" xfId="0" applyNumberFormat="1" applyFont="1" applyFill="1" applyBorder="1"/>
    <xf numFmtId="0" fontId="37" fillId="47" borderId="0" xfId="0" applyFont="1" applyFill="1"/>
    <xf numFmtId="0" fontId="38" fillId="47" borderId="14" xfId="0" applyFont="1" applyFill="1" applyBorder="1" applyAlignment="1">
      <alignment horizontal="right"/>
    </xf>
    <xf numFmtId="14" fontId="37" fillId="47" borderId="17" xfId="0" applyNumberFormat="1" applyFont="1" applyFill="1" applyBorder="1"/>
    <xf numFmtId="0" fontId="37" fillId="47" borderId="15" xfId="0" applyFont="1" applyFill="1" applyBorder="1"/>
    <xf numFmtId="168" fontId="37" fillId="47" borderId="15" xfId="0" applyNumberFormat="1" applyFont="1" applyFill="1" applyBorder="1"/>
    <xf numFmtId="172" fontId="37" fillId="41" borderId="0" xfId="0" applyNumberFormat="1" applyFont="1" applyFill="1" applyAlignment="1">
      <alignment vertical="center"/>
    </xf>
    <xf numFmtId="172" fontId="37" fillId="0" borderId="0" xfId="0" applyNumberFormat="1" applyFont="1" applyAlignment="1">
      <alignment vertical="center"/>
    </xf>
    <xf numFmtId="0" fontId="53" fillId="41" borderId="2" xfId="1" applyFont="1" applyFill="1" applyBorder="1"/>
    <xf numFmtId="165" fontId="37" fillId="0" borderId="0" xfId="0" applyNumberFormat="1" applyFont="1"/>
    <xf numFmtId="0" fontId="37" fillId="0" borderId="35" xfId="0" applyFont="1" applyBorder="1"/>
    <xf numFmtId="4" fontId="37" fillId="0" borderId="36" xfId="0" applyNumberFormat="1" applyFont="1" applyBorder="1"/>
    <xf numFmtId="0" fontId="8" fillId="41" borderId="2" xfId="1" quotePrefix="1" applyFont="1" applyFill="1" applyBorder="1"/>
    <xf numFmtId="0" fontId="38" fillId="38" borderId="0" xfId="0" applyFont="1" applyFill="1" applyAlignment="1">
      <alignment horizontal="center"/>
    </xf>
    <xf numFmtId="0" fontId="40" fillId="40" borderId="0" xfId="0" applyFont="1" applyFill="1" applyAlignment="1">
      <alignment horizontal="center"/>
    </xf>
    <xf numFmtId="0" fontId="38" fillId="39" borderId="0" xfId="0" applyFont="1" applyFill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8" fontId="52" fillId="0" borderId="0" xfId="0" applyNumberFormat="1" applyFont="1" applyAlignment="1">
      <alignment horizontal="center"/>
    </xf>
    <xf numFmtId="0" fontId="38" fillId="38" borderId="0" xfId="0" applyFont="1" applyFill="1" applyAlignment="1">
      <alignment horizontal="center" vertical="center"/>
    </xf>
    <xf numFmtId="0" fontId="40" fillId="40" borderId="0" xfId="0" applyFont="1" applyFill="1" applyAlignment="1">
      <alignment horizontal="center" vertical="center"/>
    </xf>
    <xf numFmtId="49" fontId="38" fillId="43" borderId="18" xfId="0" applyNumberFormat="1" applyFont="1" applyFill="1" applyBorder="1" applyAlignment="1">
      <alignment horizontal="center" vertical="center" wrapText="1"/>
    </xf>
    <xf numFmtId="49" fontId="38" fillId="43" borderId="19" xfId="0" applyNumberFormat="1" applyFont="1" applyFill="1" applyBorder="1" applyAlignment="1">
      <alignment horizontal="center" vertical="center" wrapText="1"/>
    </xf>
    <xf numFmtId="49" fontId="38" fillId="43" borderId="20" xfId="0" applyNumberFormat="1" applyFont="1" applyFill="1" applyBorder="1" applyAlignment="1">
      <alignment horizontal="center" vertical="center" wrapText="1"/>
    </xf>
    <xf numFmtId="0" fontId="38" fillId="39" borderId="0" xfId="0" applyFont="1" applyFill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68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" fontId="38" fillId="37" borderId="18" xfId="0" applyNumberFormat="1" applyFont="1" applyFill="1" applyBorder="1" applyAlignment="1">
      <alignment horizontal="center" vertical="center" wrapText="1"/>
    </xf>
    <xf numFmtId="0" fontId="38" fillId="37" borderId="19" xfId="0" applyFont="1" applyFill="1" applyBorder="1" applyAlignment="1">
      <alignment horizontal="center" vertical="center" wrapText="1"/>
    </xf>
    <xf numFmtId="0" fontId="38" fillId="37" borderId="20" xfId="0" applyFont="1" applyFill="1" applyBorder="1" applyAlignment="1">
      <alignment horizontal="center" vertical="center" wrapText="1"/>
    </xf>
    <xf numFmtId="0" fontId="8" fillId="34" borderId="18" xfId="1" applyFont="1" applyFill="1" applyBorder="1" applyAlignment="1">
      <alignment horizontal="center"/>
    </xf>
    <xf numFmtId="0" fontId="8" fillId="34" borderId="19" xfId="1" applyFont="1" applyFill="1" applyBorder="1" applyAlignment="1">
      <alignment horizontal="center"/>
    </xf>
    <xf numFmtId="0" fontId="8" fillId="34" borderId="20" xfId="1" applyFont="1" applyFill="1" applyBorder="1" applyAlignment="1">
      <alignment horizontal="center"/>
    </xf>
    <xf numFmtId="0" fontId="37" fillId="38" borderId="0" xfId="0" applyFont="1" applyFill="1" applyAlignment="1">
      <alignment horizontal="center"/>
    </xf>
    <xf numFmtId="0" fontId="46" fillId="40" borderId="0" xfId="0" applyFont="1" applyFill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40" fillId="46" borderId="34" xfId="0" applyFont="1" applyFill="1" applyBorder="1" applyAlignment="1">
      <alignment horizontal="center"/>
    </xf>
    <xf numFmtId="0" fontId="40" fillId="46" borderId="16" xfId="0" applyFont="1" applyFill="1" applyBorder="1" applyAlignment="1">
      <alignment horizontal="center"/>
    </xf>
    <xf numFmtId="0" fontId="54" fillId="0" borderId="0" xfId="1" applyFont="1"/>
    <xf numFmtId="0" fontId="7" fillId="0" borderId="14" xfId="1" applyFont="1" applyBorder="1"/>
    <xf numFmtId="164" fontId="7" fillId="0" borderId="17" xfId="3" applyNumberFormat="1" applyFont="1" applyFill="1" applyBorder="1"/>
    <xf numFmtId="4" fontId="7" fillId="0" borderId="17" xfId="1" applyNumberFormat="1" applyFont="1" applyBorder="1"/>
  </cellXfs>
  <cellStyles count="140">
    <cellStyle name="20% - Accent1" xfId="24" builtinId="30" customBuiltin="1"/>
    <cellStyle name="20% - Accent1 2" xfId="73" xr:uid="{00000000-0005-0000-0000-000001000000}"/>
    <cellStyle name="20% - Accent1 2 2" xfId="116" xr:uid="{00000000-0005-0000-0000-000002000000}"/>
    <cellStyle name="20% - Accent1 3" xfId="96" xr:uid="{00000000-0005-0000-0000-000003000000}"/>
    <cellStyle name="20% - Accent2" xfId="28" builtinId="34" customBuiltin="1"/>
    <cellStyle name="20% - Accent2 2" xfId="74" xr:uid="{00000000-0005-0000-0000-000005000000}"/>
    <cellStyle name="20% - Accent2 2 2" xfId="117" xr:uid="{00000000-0005-0000-0000-000006000000}"/>
    <cellStyle name="20% - Accent2 3" xfId="98" xr:uid="{00000000-0005-0000-0000-000007000000}"/>
    <cellStyle name="20% - Accent3" xfId="32" builtinId="38" customBuiltin="1"/>
    <cellStyle name="20% - Accent3 2" xfId="75" xr:uid="{00000000-0005-0000-0000-000009000000}"/>
    <cellStyle name="20% - Accent3 2 2" xfId="118" xr:uid="{00000000-0005-0000-0000-00000A000000}"/>
    <cellStyle name="20% - Accent3 3" xfId="100" xr:uid="{00000000-0005-0000-0000-00000B000000}"/>
    <cellStyle name="20% - Accent4" xfId="36" builtinId="42" customBuiltin="1"/>
    <cellStyle name="20% - Accent4 2" xfId="76" xr:uid="{00000000-0005-0000-0000-00000D000000}"/>
    <cellStyle name="20% - Accent4 2 2" xfId="119" xr:uid="{00000000-0005-0000-0000-00000E000000}"/>
    <cellStyle name="20% - Accent4 3" xfId="102" xr:uid="{00000000-0005-0000-0000-00000F000000}"/>
    <cellStyle name="20% - Accent5" xfId="40" builtinId="46" customBuiltin="1"/>
    <cellStyle name="20% - Accent5 2" xfId="77" xr:uid="{00000000-0005-0000-0000-000011000000}"/>
    <cellStyle name="20% - Accent5 2 2" xfId="120" xr:uid="{00000000-0005-0000-0000-000012000000}"/>
    <cellStyle name="20% - Accent5 3" xfId="104" xr:uid="{00000000-0005-0000-0000-000013000000}"/>
    <cellStyle name="20% - Accent6" xfId="44" builtinId="50" customBuiltin="1"/>
    <cellStyle name="20% - Accent6 2" xfId="78" xr:uid="{00000000-0005-0000-0000-000015000000}"/>
    <cellStyle name="20% - Accent6 2 2" xfId="121" xr:uid="{00000000-0005-0000-0000-000016000000}"/>
    <cellStyle name="20% - Accent6 3" xfId="106" xr:uid="{00000000-0005-0000-0000-000017000000}"/>
    <cellStyle name="40% - Accent1" xfId="25" builtinId="31" customBuiltin="1"/>
    <cellStyle name="40% - Accent1 2" xfId="79" xr:uid="{00000000-0005-0000-0000-000019000000}"/>
    <cellStyle name="40% - Accent1 2 2" xfId="122" xr:uid="{00000000-0005-0000-0000-00001A000000}"/>
    <cellStyle name="40% - Accent1 3" xfId="97" xr:uid="{00000000-0005-0000-0000-00001B000000}"/>
    <cellStyle name="40% - Accent2" xfId="29" builtinId="35" customBuiltin="1"/>
    <cellStyle name="40% - Accent2 2" xfId="80" xr:uid="{00000000-0005-0000-0000-00001D000000}"/>
    <cellStyle name="40% - Accent2 2 2" xfId="123" xr:uid="{00000000-0005-0000-0000-00001E000000}"/>
    <cellStyle name="40% - Accent2 3" xfId="99" xr:uid="{00000000-0005-0000-0000-00001F000000}"/>
    <cellStyle name="40% - Accent3" xfId="33" builtinId="39" customBuiltin="1"/>
    <cellStyle name="40% - Accent3 2" xfId="81" xr:uid="{00000000-0005-0000-0000-000021000000}"/>
    <cellStyle name="40% - Accent3 2 2" xfId="124" xr:uid="{00000000-0005-0000-0000-000022000000}"/>
    <cellStyle name="40% - Accent3 3" xfId="101" xr:uid="{00000000-0005-0000-0000-000023000000}"/>
    <cellStyle name="40% - Accent4" xfId="37" builtinId="43" customBuiltin="1"/>
    <cellStyle name="40% - Accent4 2" xfId="82" xr:uid="{00000000-0005-0000-0000-000025000000}"/>
    <cellStyle name="40% - Accent4 2 2" xfId="125" xr:uid="{00000000-0005-0000-0000-000026000000}"/>
    <cellStyle name="40% - Accent4 3" xfId="103" xr:uid="{00000000-0005-0000-0000-000027000000}"/>
    <cellStyle name="40% - Accent5" xfId="41" builtinId="47" customBuiltin="1"/>
    <cellStyle name="40% - Accent5 2" xfId="83" xr:uid="{00000000-0005-0000-0000-000029000000}"/>
    <cellStyle name="40% - Accent5 2 2" xfId="126" xr:uid="{00000000-0005-0000-0000-00002A000000}"/>
    <cellStyle name="40% - Accent5 3" xfId="105" xr:uid="{00000000-0005-0000-0000-00002B000000}"/>
    <cellStyle name="40% - Accent6" xfId="45" builtinId="51" customBuiltin="1"/>
    <cellStyle name="40% - Accent6 2" xfId="84" xr:uid="{00000000-0005-0000-0000-00002D000000}"/>
    <cellStyle name="40% - Accent6 2 2" xfId="127" xr:uid="{00000000-0005-0000-0000-00002E000000}"/>
    <cellStyle name="40% - Accent6 3" xfId="107" xr:uid="{00000000-0005-0000-0000-00002F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 xr:uid="{00000000-0005-0000-0000-000040000000}"/>
    <cellStyle name="Comma 2 2" xfId="48" xr:uid="{00000000-0005-0000-0000-000041000000}"/>
    <cellStyle name="Comma 2 2 2" xfId="109" xr:uid="{00000000-0005-0000-0000-000042000000}"/>
    <cellStyle name="Comma 2 3" xfId="93" xr:uid="{00000000-0005-0000-0000-000043000000}"/>
    <cellStyle name="Comma 2 4" xfId="136" xr:uid="{3C6CC003-AE84-46C2-A5D7-519CF646E908}"/>
    <cellStyle name="Comma 3" xfId="6" xr:uid="{00000000-0005-0000-0000-000044000000}"/>
    <cellStyle name="Comma 4" xfId="85" xr:uid="{00000000-0005-0000-0000-000045000000}"/>
    <cellStyle name="Comma 4 2" xfId="128" xr:uid="{00000000-0005-0000-0000-000046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9" xr:uid="{00000000-0005-0000-0000-00004D000000}"/>
    <cellStyle name="Hyperlink 2 2" xfId="50" xr:uid="{00000000-0005-0000-0000-00004E000000}"/>
    <cellStyle name="Hyperlink 3" xfId="51" xr:uid="{00000000-0005-0000-0000-00004F000000}"/>
    <cellStyle name="Hyperlink 4" xfId="72" xr:uid="{00000000-0005-0000-0000-000050000000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47" xr:uid="{00000000-0005-0000-0000-000055000000}"/>
    <cellStyle name="Normal 10 2" xfId="108" xr:uid="{00000000-0005-0000-0000-000056000000}"/>
    <cellStyle name="Normal 11" xfId="139" xr:uid="{C7D722C4-63D9-4FBE-BF4E-9D18FD227D01}"/>
    <cellStyle name="Normal 2" xfId="1" xr:uid="{00000000-0005-0000-0000-000057000000}"/>
    <cellStyle name="Normal 2 2" xfId="53" xr:uid="{00000000-0005-0000-0000-000058000000}"/>
    <cellStyle name="Normal 2 2 2" xfId="54" xr:uid="{00000000-0005-0000-0000-000059000000}"/>
    <cellStyle name="Normal 2 3" xfId="55" xr:uid="{00000000-0005-0000-0000-00005A000000}"/>
    <cellStyle name="Normal 2 3 2" xfId="56" xr:uid="{00000000-0005-0000-0000-00005B000000}"/>
    <cellStyle name="Normal 2 4" xfId="52" xr:uid="{00000000-0005-0000-0000-00005C000000}"/>
    <cellStyle name="Normal 2 5" xfId="92" xr:uid="{00000000-0005-0000-0000-00005D000000}"/>
    <cellStyle name="Normal 2 6" xfId="137" xr:uid="{3E00E2FC-B1AE-4CEB-B647-64D19CDA00B6}"/>
    <cellStyle name="Normal 3" xfId="4" xr:uid="{00000000-0005-0000-0000-00005E000000}"/>
    <cellStyle name="Normal 3 2" xfId="58" xr:uid="{00000000-0005-0000-0000-00005F000000}"/>
    <cellStyle name="Normal 3 2 2" xfId="86" xr:uid="{00000000-0005-0000-0000-000060000000}"/>
    <cellStyle name="Normal 3 2 2 2" xfId="129" xr:uid="{00000000-0005-0000-0000-000061000000}"/>
    <cellStyle name="Normal 3 2 3" xfId="111" xr:uid="{00000000-0005-0000-0000-000062000000}"/>
    <cellStyle name="Normal 3 3" xfId="59" xr:uid="{00000000-0005-0000-0000-000063000000}"/>
    <cellStyle name="Normal 3 4" xfId="60" xr:uid="{00000000-0005-0000-0000-000064000000}"/>
    <cellStyle name="Normal 3 5" xfId="57" xr:uid="{00000000-0005-0000-0000-000065000000}"/>
    <cellStyle name="Normal 3 5 2" xfId="110" xr:uid="{00000000-0005-0000-0000-000066000000}"/>
    <cellStyle name="Normal 3 6" xfId="95" xr:uid="{00000000-0005-0000-0000-000067000000}"/>
    <cellStyle name="Normal 4" xfId="5" xr:uid="{00000000-0005-0000-0000-000068000000}"/>
    <cellStyle name="Normal 4 2" xfId="61" xr:uid="{00000000-0005-0000-0000-000069000000}"/>
    <cellStyle name="Normal 4 2 2 2" xfId="62" xr:uid="{00000000-0005-0000-0000-00006A000000}"/>
    <cellStyle name="Normal 5" xfId="63" xr:uid="{00000000-0005-0000-0000-00006B000000}"/>
    <cellStyle name="Normal 5 2" xfId="87" xr:uid="{00000000-0005-0000-0000-00006C000000}"/>
    <cellStyle name="Normal 5 2 2" xfId="130" xr:uid="{00000000-0005-0000-0000-00006D000000}"/>
    <cellStyle name="Normal 5 3" xfId="112" xr:uid="{00000000-0005-0000-0000-00006E000000}"/>
    <cellStyle name="Normal 6" xfId="64" xr:uid="{00000000-0005-0000-0000-00006F000000}"/>
    <cellStyle name="Normal 7" xfId="65" xr:uid="{00000000-0005-0000-0000-000070000000}"/>
    <cellStyle name="Normal 8" xfId="66" xr:uid="{00000000-0005-0000-0000-000071000000}"/>
    <cellStyle name="Normal 8 2" xfId="67" xr:uid="{00000000-0005-0000-0000-000072000000}"/>
    <cellStyle name="Normal 9" xfId="88" xr:uid="{00000000-0005-0000-0000-000073000000}"/>
    <cellStyle name="Normal 9 2" xfId="131" xr:uid="{00000000-0005-0000-0000-000074000000}"/>
    <cellStyle name="Note 2" xfId="68" xr:uid="{00000000-0005-0000-0000-000075000000}"/>
    <cellStyle name="Note 2 2" xfId="89" xr:uid="{00000000-0005-0000-0000-000076000000}"/>
    <cellStyle name="Note 2 2 2" xfId="132" xr:uid="{00000000-0005-0000-0000-000077000000}"/>
    <cellStyle name="Note 2 3" xfId="113" xr:uid="{00000000-0005-0000-0000-000078000000}"/>
    <cellStyle name="Note 3" xfId="69" xr:uid="{00000000-0005-0000-0000-000079000000}"/>
    <cellStyle name="Note 3 2" xfId="114" xr:uid="{00000000-0005-0000-0000-00007A000000}"/>
    <cellStyle name="Note 4" xfId="90" xr:uid="{00000000-0005-0000-0000-00007B000000}"/>
    <cellStyle name="Note 4 2" xfId="133" xr:uid="{00000000-0005-0000-0000-00007C000000}"/>
    <cellStyle name="Output" xfId="16" builtinId="21" customBuiltin="1"/>
    <cellStyle name="Percent" xfId="135" builtinId="5"/>
    <cellStyle name="Percent 2" xfId="3" xr:uid="{00000000-0005-0000-0000-00007F000000}"/>
    <cellStyle name="Percent 2 2" xfId="70" xr:uid="{00000000-0005-0000-0000-000080000000}"/>
    <cellStyle name="Percent 2 2 2" xfId="115" xr:uid="{00000000-0005-0000-0000-000081000000}"/>
    <cellStyle name="Percent 2 3" xfId="94" xr:uid="{00000000-0005-0000-0000-000082000000}"/>
    <cellStyle name="Percent 2 4" xfId="138" xr:uid="{74337DE4-0AB0-4747-BACC-74F43519A742}"/>
    <cellStyle name="Percent 3" xfId="7" xr:uid="{00000000-0005-0000-0000-000083000000}"/>
    <cellStyle name="Percent 3 2" xfId="91" xr:uid="{00000000-0005-0000-0000-000084000000}"/>
    <cellStyle name="Percent 3 2 2" xfId="134" xr:uid="{00000000-0005-0000-0000-000085000000}"/>
    <cellStyle name="Title 2" xfId="71" xr:uid="{00000000-0005-0000-0000-000086000000}"/>
    <cellStyle name="Total" xfId="22" builtinId="25" customBuiltin="1"/>
    <cellStyle name="Warning Text" xfId="20" builtinId="11" customBuiltin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93FFA0"/>
      <color rgb="FFABFFB5"/>
      <color rgb="FFB8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684A-D4AD-439F-A234-5B3C7A26D35A}">
  <sheetPr>
    <tabColor rgb="FFFFFF00"/>
  </sheetPr>
  <dimension ref="A1:N30"/>
  <sheetViews>
    <sheetView tabSelected="1" zoomScale="140" zoomScaleNormal="140" workbookViewId="0">
      <selection activeCell="B2" sqref="B2"/>
    </sheetView>
  </sheetViews>
  <sheetFormatPr defaultColWidth="9.140625" defaultRowHeight="12"/>
  <cols>
    <col min="1" max="1" width="1.5703125" style="37" bestFit="1" customWidth="1"/>
    <col min="2" max="2" width="67.85546875" style="37" customWidth="1"/>
    <col min="3" max="3" width="3.140625" style="37" customWidth="1"/>
    <col min="4" max="5" width="10" style="37" customWidth="1"/>
    <col min="6" max="6" width="3" style="37" customWidth="1"/>
    <col min="7" max="7" width="18" style="37" customWidth="1"/>
    <col min="8" max="8" width="11.28515625" style="38" bestFit="1" customWidth="1"/>
    <col min="9" max="9" width="4.7109375" style="37" customWidth="1"/>
    <col min="10" max="10" width="18" style="37" customWidth="1"/>
    <col min="11" max="11" width="11.28515625" style="37" bestFit="1" customWidth="1"/>
    <col min="12" max="12" width="4.7109375" style="37" customWidth="1"/>
    <col min="13" max="13" width="17.5703125" style="37" customWidth="1"/>
    <col min="14" max="14" width="11.28515625" style="37" bestFit="1" customWidth="1"/>
    <col min="15" max="15" width="3.140625" style="37" customWidth="1"/>
    <col min="16" max="16384" width="9.140625" style="37"/>
  </cols>
  <sheetData>
    <row r="1" spans="1:14">
      <c r="A1" s="133" t="s">
        <v>0</v>
      </c>
      <c r="B1" s="133"/>
      <c r="C1" s="110"/>
      <c r="D1" s="133" t="s">
        <v>1</v>
      </c>
      <c r="E1" s="133"/>
      <c r="G1" s="132" t="s">
        <v>2</v>
      </c>
      <c r="H1" s="132"/>
      <c r="I1" s="132"/>
      <c r="J1" s="132"/>
      <c r="K1" s="132"/>
      <c r="L1" s="132"/>
      <c r="M1" s="132"/>
      <c r="N1" s="132"/>
    </row>
    <row r="2" spans="1:14">
      <c r="B2" s="39" t="s">
        <v>3</v>
      </c>
      <c r="D2" s="134" t="s">
        <v>4</v>
      </c>
      <c r="E2" s="135"/>
      <c r="G2" s="131" t="s">
        <v>5</v>
      </c>
      <c r="H2" s="131"/>
      <c r="J2" s="131" t="s">
        <v>6</v>
      </c>
      <c r="K2" s="131"/>
      <c r="M2" s="131" t="s">
        <v>7</v>
      </c>
      <c r="N2" s="131"/>
    </row>
    <row r="3" spans="1:14">
      <c r="A3" s="37">
        <v>1</v>
      </c>
      <c r="B3" s="37" t="s">
        <v>8</v>
      </c>
      <c r="D3" s="37" t="s">
        <v>9</v>
      </c>
      <c r="E3" s="37">
        <v>3.3</v>
      </c>
      <c r="G3" s="37" t="s">
        <v>10</v>
      </c>
      <c r="H3" s="48"/>
      <c r="J3" s="37" t="s">
        <v>10</v>
      </c>
      <c r="K3" s="48"/>
      <c r="M3" s="37" t="s">
        <v>10</v>
      </c>
      <c r="N3" s="48"/>
    </row>
    <row r="4" spans="1:14">
      <c r="B4" s="37" t="s">
        <v>11</v>
      </c>
      <c r="D4" s="37" t="s">
        <v>12</v>
      </c>
      <c r="E4" s="37">
        <v>3.4</v>
      </c>
      <c r="G4" s="37" t="s">
        <v>13</v>
      </c>
      <c r="H4" s="48"/>
      <c r="J4" s="37" t="s">
        <v>13</v>
      </c>
      <c r="K4" s="48"/>
      <c r="M4" s="37" t="s">
        <v>13</v>
      </c>
      <c r="N4" s="48"/>
    </row>
    <row r="5" spans="1:14">
      <c r="A5" s="37">
        <v>2</v>
      </c>
      <c r="B5" s="37" t="s">
        <v>14</v>
      </c>
      <c r="D5" s="37" t="s">
        <v>15</v>
      </c>
      <c r="E5" s="37">
        <v>6.7</v>
      </c>
      <c r="G5" s="37" t="s">
        <v>16</v>
      </c>
      <c r="H5" s="38">
        <f>((H4/E5*E3)/(1+E7)*E7)</f>
        <v>0</v>
      </c>
      <c r="J5" s="37" t="s">
        <v>16</v>
      </c>
      <c r="K5" s="38">
        <f>((K4)/(1+E7)*E7)</f>
        <v>0</v>
      </c>
      <c r="M5" s="37" t="s">
        <v>16</v>
      </c>
      <c r="N5" s="53" t="s">
        <v>17</v>
      </c>
    </row>
    <row r="6" spans="1:14">
      <c r="A6" s="37">
        <v>3</v>
      </c>
      <c r="B6" s="37" t="s">
        <v>18</v>
      </c>
      <c r="D6" s="134" t="s">
        <v>19</v>
      </c>
      <c r="E6" s="135"/>
      <c r="G6" s="37" t="s">
        <v>20</v>
      </c>
      <c r="H6" s="38">
        <f>((H4/E5*E4)/(1+E8)*E8)</f>
        <v>0</v>
      </c>
      <c r="J6" s="37" t="s">
        <v>20</v>
      </c>
      <c r="K6" s="53" t="s">
        <v>17</v>
      </c>
      <c r="M6" s="37" t="s">
        <v>20</v>
      </c>
      <c r="N6" s="38">
        <f>((N4)/(1+E8)*E8)</f>
        <v>0</v>
      </c>
    </row>
    <row r="7" spans="1:14">
      <c r="B7" s="37" t="s">
        <v>21</v>
      </c>
      <c r="D7" s="37" t="s">
        <v>9</v>
      </c>
      <c r="E7" s="127">
        <v>0.29299999999999998</v>
      </c>
      <c r="G7" s="45" t="s">
        <v>22</v>
      </c>
      <c r="H7" s="46">
        <f>H4-H5-H6</f>
        <v>0</v>
      </c>
      <c r="J7" s="45" t="s">
        <v>22</v>
      </c>
      <c r="K7" s="46">
        <f>K4-K5</f>
        <v>0</v>
      </c>
      <c r="M7" s="45" t="s">
        <v>22</v>
      </c>
      <c r="N7" s="46">
        <f>N4-N6</f>
        <v>0</v>
      </c>
    </row>
    <row r="8" spans="1:14">
      <c r="A8" s="37">
        <v>4</v>
      </c>
      <c r="B8" s="37" t="s">
        <v>23</v>
      </c>
      <c r="D8" s="37" t="s">
        <v>24</v>
      </c>
      <c r="E8" s="127">
        <v>0.30099999999999999</v>
      </c>
    </row>
    <row r="9" spans="1:14">
      <c r="C9" s="97"/>
      <c r="D9" s="136"/>
      <c r="E9" s="136"/>
      <c r="G9" s="37" t="s">
        <v>25</v>
      </c>
      <c r="H9" s="98">
        <f>SUM(IFERROR((H7/(H3*E5))*100,0))</f>
        <v>0</v>
      </c>
      <c r="J9" s="37" t="s">
        <v>25</v>
      </c>
      <c r="K9" s="98">
        <f>SUM(IFERROR((K7/(K3*E3))*100,0))</f>
        <v>0</v>
      </c>
      <c r="M9" s="37" t="s">
        <v>25</v>
      </c>
      <c r="N9" s="98">
        <f>SUM(IFERROR((N7/(N3*E4))*100,0))</f>
        <v>0</v>
      </c>
    </row>
    <row r="10" spans="1:14" ht="12.75" thickBot="1">
      <c r="B10" s="97" t="s">
        <v>26</v>
      </c>
      <c r="H10" s="64"/>
    </row>
    <row r="11" spans="1:14">
      <c r="B11" s="37" t="s">
        <v>27</v>
      </c>
      <c r="G11" s="40" t="s">
        <v>28</v>
      </c>
      <c r="H11" s="56"/>
      <c r="I11" s="39"/>
      <c r="J11" s="40" t="s">
        <v>28</v>
      </c>
      <c r="K11" s="56"/>
      <c r="M11" s="40" t="s">
        <v>28</v>
      </c>
      <c r="N11" s="56"/>
    </row>
    <row r="12" spans="1:14">
      <c r="B12" s="37" t="s">
        <v>29</v>
      </c>
      <c r="G12" s="41" t="s">
        <v>30</v>
      </c>
      <c r="H12" s="42">
        <f>(H3*19.5)*(H11*0.01)</f>
        <v>0</v>
      </c>
      <c r="J12" s="41" t="s">
        <v>30</v>
      </c>
      <c r="K12" s="42">
        <f>(K3*19.5)*(K11*0.01)</f>
        <v>0</v>
      </c>
      <c r="M12" s="41" t="s">
        <v>30</v>
      </c>
      <c r="N12" s="42">
        <f>(N3*19.5)*(N11*0.01)</f>
        <v>0</v>
      </c>
    </row>
    <row r="13" spans="1:14">
      <c r="B13" s="37" t="s">
        <v>31</v>
      </c>
      <c r="G13" s="41" t="s">
        <v>32</v>
      </c>
      <c r="H13" s="42">
        <f>H3*(H11*0.01)</f>
        <v>0</v>
      </c>
      <c r="J13" s="41" t="s">
        <v>32</v>
      </c>
      <c r="K13" s="42">
        <f>(K11*0.01)*K3</f>
        <v>0</v>
      </c>
      <c r="M13" s="41" t="s">
        <v>32</v>
      </c>
      <c r="N13" s="42">
        <f>(N11*0.01)*N3</f>
        <v>0</v>
      </c>
    </row>
    <row r="14" spans="1:14">
      <c r="G14" s="128" t="s">
        <v>33</v>
      </c>
      <c r="H14" s="129">
        <f>H13*E3*E7</f>
        <v>0</v>
      </c>
      <c r="J14" s="128" t="s">
        <v>33</v>
      </c>
      <c r="K14" s="129">
        <f>K13*E3*E7</f>
        <v>0</v>
      </c>
      <c r="M14" s="128" t="s">
        <v>33</v>
      </c>
      <c r="N14" s="129">
        <f>N13*E3*E7</f>
        <v>0</v>
      </c>
    </row>
    <row r="15" spans="1:14" ht="12.75" thickBot="1">
      <c r="G15" s="43" t="s">
        <v>34</v>
      </c>
      <c r="H15" s="44">
        <f>H13*E4*E8</f>
        <v>0</v>
      </c>
      <c r="J15" s="43" t="s">
        <v>34</v>
      </c>
      <c r="K15" s="44">
        <f>K13*E4*E8</f>
        <v>0</v>
      </c>
      <c r="M15" s="43" t="s">
        <v>34</v>
      </c>
      <c r="N15" s="44">
        <f>N13*E4*E8</f>
        <v>0</v>
      </c>
    </row>
    <row r="19" spans="1:14">
      <c r="A19" s="133" t="s">
        <v>35</v>
      </c>
      <c r="B19" s="133"/>
      <c r="C19" s="110"/>
      <c r="G19" s="132" t="s">
        <v>36</v>
      </c>
      <c r="H19" s="132"/>
      <c r="I19" s="132"/>
      <c r="J19" s="132"/>
      <c r="K19" s="132"/>
      <c r="L19" s="132"/>
      <c r="M19" s="132"/>
      <c r="N19" s="132"/>
    </row>
    <row r="20" spans="1:14">
      <c r="B20" s="39" t="s">
        <v>3</v>
      </c>
      <c r="G20" s="131" t="s">
        <v>5</v>
      </c>
      <c r="H20" s="131"/>
      <c r="J20" s="131" t="s">
        <v>6</v>
      </c>
      <c r="K20" s="131"/>
      <c r="M20" s="131" t="s">
        <v>7</v>
      </c>
      <c r="N20" s="131"/>
    </row>
    <row r="21" spans="1:14">
      <c r="A21" s="37">
        <v>1</v>
      </c>
      <c r="B21" s="37" t="s">
        <v>8</v>
      </c>
      <c r="G21" s="37" t="s">
        <v>10</v>
      </c>
      <c r="H21" s="48"/>
      <c r="J21" s="37" t="s">
        <v>10</v>
      </c>
      <c r="K21" s="48"/>
      <c r="M21" s="37" t="s">
        <v>10</v>
      </c>
      <c r="N21" s="48"/>
    </row>
    <row r="22" spans="1:14">
      <c r="B22" s="37" t="s">
        <v>11</v>
      </c>
      <c r="G22" s="37" t="s">
        <v>37</v>
      </c>
      <c r="H22" s="48"/>
      <c r="J22" s="37" t="s">
        <v>37</v>
      </c>
      <c r="K22" s="48"/>
      <c r="M22" s="37" t="s">
        <v>37</v>
      </c>
      <c r="N22" s="48"/>
    </row>
    <row r="23" spans="1:14">
      <c r="A23" s="37">
        <v>2</v>
      </c>
      <c r="B23" s="37" t="s">
        <v>38</v>
      </c>
      <c r="K23" s="38"/>
      <c r="N23" s="38"/>
    </row>
    <row r="24" spans="1:14">
      <c r="G24" s="37" t="s">
        <v>39</v>
      </c>
      <c r="H24" s="38">
        <f>(H21*H22)*E5</f>
        <v>0</v>
      </c>
      <c r="J24" s="37" t="s">
        <v>39</v>
      </c>
      <c r="K24" s="38">
        <f>(K21*K22)*E3</f>
        <v>0</v>
      </c>
      <c r="M24" s="37" t="s">
        <v>39</v>
      </c>
      <c r="N24" s="38">
        <f>(N21*N22)*E4</f>
        <v>0</v>
      </c>
    </row>
    <row r="25" spans="1:14">
      <c r="E25" s="99"/>
      <c r="G25" s="37" t="s">
        <v>40</v>
      </c>
      <c r="H25" s="38">
        <f>(H24/E5*E3)*E7</f>
        <v>0</v>
      </c>
      <c r="J25" s="37" t="s">
        <v>40</v>
      </c>
      <c r="K25" s="38">
        <f>K24*E7</f>
        <v>0</v>
      </c>
      <c r="M25" s="37" t="s">
        <v>40</v>
      </c>
      <c r="N25" s="53" t="s">
        <v>17</v>
      </c>
    </row>
    <row r="26" spans="1:14">
      <c r="E26" s="99"/>
      <c r="G26" s="37" t="s">
        <v>41</v>
      </c>
      <c r="H26" s="38">
        <f>(H24/E5*E4)*E8</f>
        <v>0</v>
      </c>
      <c r="J26" s="37" t="s">
        <v>41</v>
      </c>
      <c r="K26" s="53" t="s">
        <v>17</v>
      </c>
      <c r="M26" s="37" t="s">
        <v>41</v>
      </c>
      <c r="N26" s="38">
        <f>N24*E8</f>
        <v>0</v>
      </c>
    </row>
    <row r="27" spans="1:14">
      <c r="E27" s="99"/>
      <c r="G27" s="54" t="s">
        <v>42</v>
      </c>
      <c r="H27" s="46">
        <f>SUM(H24:H26)</f>
        <v>0</v>
      </c>
      <c r="J27" s="54" t="s">
        <v>42</v>
      </c>
      <c r="K27" s="46">
        <f>SUM(K24:K26)</f>
        <v>0</v>
      </c>
      <c r="M27" s="54" t="s">
        <v>42</v>
      </c>
      <c r="N27" s="46">
        <f>SUM(N24:N26)</f>
        <v>0</v>
      </c>
    </row>
    <row r="28" spans="1:14" ht="12.75" thickBot="1">
      <c r="E28" s="99"/>
    </row>
    <row r="29" spans="1:14">
      <c r="G29" s="40" t="s">
        <v>30</v>
      </c>
      <c r="H29" s="55">
        <f>H30*19.5</f>
        <v>0</v>
      </c>
      <c r="J29" s="40" t="s">
        <v>30</v>
      </c>
      <c r="K29" s="55">
        <f>K30*19.5</f>
        <v>0</v>
      </c>
      <c r="M29" s="40" t="s">
        <v>30</v>
      </c>
      <c r="N29" s="55">
        <f>N30*19.5</f>
        <v>0</v>
      </c>
    </row>
    <row r="30" spans="1:14" ht="12.75" thickBot="1">
      <c r="G30" s="43" t="s">
        <v>32</v>
      </c>
      <c r="H30" s="44">
        <f>H22*H21</f>
        <v>0</v>
      </c>
      <c r="J30" s="43" t="s">
        <v>32</v>
      </c>
      <c r="K30" s="44">
        <f>K22*K21</f>
        <v>0</v>
      </c>
      <c r="M30" s="43" t="s">
        <v>32</v>
      </c>
      <c r="N30" s="44">
        <f>N22*N21</f>
        <v>0</v>
      </c>
    </row>
  </sheetData>
  <mergeCells count="14">
    <mergeCell ref="A1:B1"/>
    <mergeCell ref="A19:B19"/>
    <mergeCell ref="D1:E1"/>
    <mergeCell ref="D2:E2"/>
    <mergeCell ref="D6:E6"/>
    <mergeCell ref="D9:E9"/>
    <mergeCell ref="M2:N2"/>
    <mergeCell ref="G20:H20"/>
    <mergeCell ref="J20:K20"/>
    <mergeCell ref="M20:N20"/>
    <mergeCell ref="G1:N1"/>
    <mergeCell ref="G19:N19"/>
    <mergeCell ref="G2:H2"/>
    <mergeCell ref="J2:K2"/>
  </mergeCells>
  <conditionalFormatting sqref="H9">
    <cfRule type="expression" dxfId="5" priority="4">
      <formula>AND(H9&lt;&gt;ROUND(H9,2),H9&lt;&gt;"")</formula>
    </cfRule>
  </conditionalFormatting>
  <conditionalFormatting sqref="K9">
    <cfRule type="expression" dxfId="4" priority="2">
      <formula>AND(K9&lt;&gt;ROUND(K9,2),K9&lt;&gt;"")</formula>
    </cfRule>
    <cfRule type="expression" priority="3">
      <formula>AND(K9&lt;&gt;ROUND(K9,2),K9&lt;&gt;"")</formula>
    </cfRule>
  </conditionalFormatting>
  <conditionalFormatting sqref="N9">
    <cfRule type="expression" dxfId="3" priority="1">
      <formula>AND(N9&lt;&gt;ROUND(N9,2),N9&lt;&gt;"")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CBC5-6942-4052-BA4B-9BFE75B8FCEF}">
  <sheetPr>
    <tabColor rgb="FFFFFF00"/>
  </sheetPr>
  <dimension ref="A1:R35"/>
  <sheetViews>
    <sheetView zoomScaleNormal="100" workbookViewId="0">
      <selection activeCell="S15" sqref="S15"/>
    </sheetView>
  </sheetViews>
  <sheetFormatPr defaultColWidth="9.140625" defaultRowHeight="12.75"/>
  <cols>
    <col min="1" max="1" width="1.85546875" style="65" bestFit="1" customWidth="1"/>
    <col min="2" max="2" width="61.42578125" style="65" customWidth="1"/>
    <col min="3" max="3" width="1.7109375" style="62" customWidth="1"/>
    <col min="4" max="10" width="5.5703125" style="64" customWidth="1"/>
    <col min="11" max="11" width="3.42578125" style="62" customWidth="1"/>
    <col min="12" max="13" width="9.140625" style="62"/>
    <col min="14" max="14" width="3.5703125" style="62" customWidth="1"/>
    <col min="15" max="15" width="24.5703125" style="62" bestFit="1" customWidth="1"/>
    <col min="16" max="16" width="11.28515625" style="62" bestFit="1" customWidth="1"/>
    <col min="17" max="16384" width="9.140625" style="62"/>
  </cols>
  <sheetData>
    <row r="1" spans="1:18" ht="15.95" customHeight="1">
      <c r="B1" s="146" t="s">
        <v>43</v>
      </c>
      <c r="D1" s="148" t="s">
        <v>44</v>
      </c>
      <c r="E1" s="149"/>
      <c r="F1" s="149"/>
      <c r="G1" s="149"/>
      <c r="H1" s="149"/>
      <c r="I1" s="149"/>
      <c r="J1" s="150"/>
      <c r="L1" s="142" t="s">
        <v>1</v>
      </c>
      <c r="M1" s="142"/>
      <c r="N1" s="63"/>
      <c r="O1" s="138" t="s">
        <v>2</v>
      </c>
      <c r="P1" s="138"/>
    </row>
    <row r="2" spans="1:18" ht="15.95" customHeight="1">
      <c r="B2" s="147"/>
      <c r="D2" s="102" t="s">
        <v>45</v>
      </c>
      <c r="E2" s="102" t="s">
        <v>46</v>
      </c>
      <c r="F2" s="102" t="s">
        <v>47</v>
      </c>
      <c r="G2" s="102" t="s">
        <v>48</v>
      </c>
      <c r="H2" s="102" t="s">
        <v>47</v>
      </c>
      <c r="I2" s="102" t="s">
        <v>49</v>
      </c>
      <c r="J2" s="102" t="s">
        <v>45</v>
      </c>
      <c r="L2" s="143" t="s">
        <v>4</v>
      </c>
      <c r="M2" s="144"/>
      <c r="N2" s="66"/>
      <c r="O2" s="137" t="s">
        <v>50</v>
      </c>
      <c r="P2" s="137"/>
    </row>
    <row r="3" spans="1:18" ht="15.95" customHeight="1">
      <c r="D3" s="103"/>
      <c r="E3" s="103"/>
      <c r="F3" s="104"/>
      <c r="G3" s="105">
        <v>1</v>
      </c>
      <c r="H3" s="105">
        <v>2</v>
      </c>
      <c r="I3" s="105">
        <v>3</v>
      </c>
      <c r="J3" s="105">
        <v>4</v>
      </c>
      <c r="L3" s="64" t="s">
        <v>9</v>
      </c>
      <c r="M3" s="124"/>
      <c r="N3" s="64"/>
      <c r="O3" s="64" t="s">
        <v>10</v>
      </c>
      <c r="P3" s="68"/>
    </row>
    <row r="4" spans="1:18" ht="15.95" customHeight="1">
      <c r="A4" s="142" t="s">
        <v>0</v>
      </c>
      <c r="B4" s="142"/>
      <c r="D4" s="105">
        <v>5</v>
      </c>
      <c r="E4" s="105">
        <v>6</v>
      </c>
      <c r="F4" s="105">
        <v>7</v>
      </c>
      <c r="G4" s="105">
        <v>8</v>
      </c>
      <c r="H4" s="105">
        <v>9</v>
      </c>
      <c r="I4" s="105">
        <v>10</v>
      </c>
      <c r="J4" s="105">
        <v>11</v>
      </c>
      <c r="L4" s="64" t="s">
        <v>12</v>
      </c>
      <c r="M4" s="124"/>
      <c r="N4" s="64"/>
      <c r="O4" s="64" t="s">
        <v>13</v>
      </c>
      <c r="P4" s="68"/>
    </row>
    <row r="5" spans="1:18" ht="15.95" customHeight="1">
      <c r="A5" s="64"/>
      <c r="B5" s="78" t="s">
        <v>3</v>
      </c>
      <c r="D5" s="105">
        <v>12</v>
      </c>
      <c r="E5" s="105">
        <v>13</v>
      </c>
      <c r="F5" s="105">
        <v>14</v>
      </c>
      <c r="G5" s="106">
        <v>15</v>
      </c>
      <c r="H5" s="106">
        <v>16</v>
      </c>
      <c r="I5" s="107">
        <v>17</v>
      </c>
      <c r="J5" s="105">
        <v>18</v>
      </c>
      <c r="L5" s="64" t="s">
        <v>15</v>
      </c>
      <c r="M5" s="125">
        <f>SUM(M3:M4)</f>
        <v>0</v>
      </c>
      <c r="N5" s="64"/>
      <c r="O5" s="64" t="s">
        <v>40</v>
      </c>
      <c r="P5" s="69" t="e">
        <f>((P4/M5*M3)/(1+M7)*M7)</f>
        <v>#DIV/0!</v>
      </c>
    </row>
    <row r="6" spans="1:18" ht="15.95" customHeight="1">
      <c r="A6" s="64">
        <v>1</v>
      </c>
      <c r="B6" s="64" t="s">
        <v>51</v>
      </c>
      <c r="D6" s="105">
        <v>19</v>
      </c>
      <c r="E6" s="106">
        <v>20</v>
      </c>
      <c r="F6" s="106">
        <v>21</v>
      </c>
      <c r="G6" s="106">
        <v>22</v>
      </c>
      <c r="H6" s="108">
        <v>23</v>
      </c>
      <c r="I6" s="106">
        <v>24</v>
      </c>
      <c r="J6" s="105">
        <v>25</v>
      </c>
      <c r="L6" s="143" t="s">
        <v>19</v>
      </c>
      <c r="M6" s="144"/>
      <c r="N6" s="66"/>
      <c r="O6" s="64" t="s">
        <v>41</v>
      </c>
      <c r="P6" s="69" t="e">
        <f>((P4/M5*M4)/(1+M8)*M8)</f>
        <v>#DIV/0!</v>
      </c>
    </row>
    <row r="7" spans="1:18" ht="15.95" customHeight="1">
      <c r="A7" s="64"/>
      <c r="B7" s="64" t="s">
        <v>52</v>
      </c>
      <c r="D7" s="105">
        <v>26</v>
      </c>
      <c r="E7" s="106">
        <v>27</v>
      </c>
      <c r="F7" s="106">
        <v>28</v>
      </c>
      <c r="G7" s="106">
        <v>29</v>
      </c>
      <c r="H7" s="106">
        <v>30</v>
      </c>
      <c r="I7" s="107">
        <v>31</v>
      </c>
      <c r="J7" s="105"/>
      <c r="L7" s="64" t="s">
        <v>9</v>
      </c>
      <c r="M7" s="70">
        <v>0.29299999999999998</v>
      </c>
      <c r="N7" s="70"/>
      <c r="O7" s="71" t="s">
        <v>22</v>
      </c>
      <c r="P7" s="72" t="e">
        <f>P4-P5-P6</f>
        <v>#DIV/0!</v>
      </c>
    </row>
    <row r="8" spans="1:18" ht="15.95" customHeight="1">
      <c r="A8" s="64">
        <v>1</v>
      </c>
      <c r="B8" s="64" t="s">
        <v>8</v>
      </c>
      <c r="D8" s="105"/>
      <c r="E8" s="105"/>
      <c r="F8" s="105"/>
      <c r="G8" s="105"/>
      <c r="H8" s="105"/>
      <c r="I8" s="105"/>
      <c r="J8" s="105"/>
      <c r="L8" s="64" t="s">
        <v>12</v>
      </c>
      <c r="M8" s="70">
        <v>0.30099999999999999</v>
      </c>
      <c r="O8" s="64"/>
      <c r="P8" s="69"/>
    </row>
    <row r="9" spans="1:18" ht="15.95" customHeight="1">
      <c r="A9" s="64"/>
      <c r="B9" s="64" t="s">
        <v>53</v>
      </c>
      <c r="D9" s="66"/>
      <c r="E9" s="66"/>
      <c r="F9" s="66"/>
      <c r="G9" s="66"/>
      <c r="H9" s="66"/>
      <c r="I9" s="66"/>
      <c r="J9" s="66"/>
      <c r="L9" s="145"/>
      <c r="M9" s="145"/>
      <c r="O9" s="64" t="s">
        <v>25</v>
      </c>
      <c r="P9" s="75">
        <f>SUM(IFERROR((P7/(P3*M5))*100,0))</f>
        <v>0</v>
      </c>
    </row>
    <row r="10" spans="1:18" ht="15.95" customHeight="1" thickBot="1">
      <c r="A10" s="64">
        <v>3</v>
      </c>
      <c r="B10" s="64" t="s">
        <v>54</v>
      </c>
      <c r="D10" s="148" t="s">
        <v>55</v>
      </c>
      <c r="E10" s="149"/>
      <c r="F10" s="149"/>
      <c r="G10" s="149"/>
      <c r="H10" s="149"/>
      <c r="I10" s="149"/>
      <c r="J10" s="150"/>
      <c r="O10" s="64"/>
      <c r="P10" s="69"/>
    </row>
    <row r="11" spans="1:18" ht="15.95" customHeight="1">
      <c r="A11" s="64">
        <v>4</v>
      </c>
      <c r="B11" s="64" t="s">
        <v>56</v>
      </c>
      <c r="D11" s="102" t="s">
        <v>45</v>
      </c>
      <c r="E11" s="102" t="s">
        <v>46</v>
      </c>
      <c r="F11" s="102" t="s">
        <v>47</v>
      </c>
      <c r="G11" s="102" t="s">
        <v>48</v>
      </c>
      <c r="H11" s="102" t="s">
        <v>47</v>
      </c>
      <c r="I11" s="102" t="s">
        <v>49</v>
      </c>
      <c r="J11" s="102" t="s">
        <v>45</v>
      </c>
      <c r="O11" s="76" t="s">
        <v>28</v>
      </c>
      <c r="P11" s="77"/>
    </row>
    <row r="12" spans="1:18" ht="15.95" customHeight="1">
      <c r="A12" s="64">
        <v>5</v>
      </c>
      <c r="B12" s="64" t="s">
        <v>57</v>
      </c>
      <c r="D12" s="103"/>
      <c r="E12" s="109"/>
      <c r="F12" s="105"/>
      <c r="G12" s="105"/>
      <c r="H12" s="105"/>
      <c r="I12" s="105"/>
      <c r="J12" s="105">
        <v>1</v>
      </c>
      <c r="O12" s="79" t="s">
        <v>30</v>
      </c>
      <c r="P12" s="80">
        <f>(P3*19.5)*(P11*0.01)</f>
        <v>0</v>
      </c>
    </row>
    <row r="13" spans="1:18" ht="15.95" customHeight="1" thickBot="1">
      <c r="A13" s="64"/>
      <c r="B13" s="64"/>
      <c r="D13" s="105">
        <v>2</v>
      </c>
      <c r="E13" s="106">
        <v>3</v>
      </c>
      <c r="F13" s="106">
        <v>4</v>
      </c>
      <c r="G13" s="106">
        <v>5</v>
      </c>
      <c r="H13" s="108">
        <v>6</v>
      </c>
      <c r="I13" s="106">
        <v>7</v>
      </c>
      <c r="J13" s="105">
        <v>8</v>
      </c>
      <c r="O13" s="81" t="s">
        <v>32</v>
      </c>
      <c r="P13" s="82">
        <f>P3*(P11*0.01)</f>
        <v>0</v>
      </c>
      <c r="R13" s="100"/>
    </row>
    <row r="14" spans="1:18" ht="15.95" customHeight="1">
      <c r="A14" s="64"/>
      <c r="B14" s="64"/>
      <c r="D14" s="105">
        <v>9</v>
      </c>
      <c r="E14" s="106">
        <v>10</v>
      </c>
      <c r="F14" s="106">
        <v>11</v>
      </c>
      <c r="G14" s="106">
        <v>12</v>
      </c>
      <c r="H14" s="106">
        <v>13</v>
      </c>
      <c r="I14" s="107">
        <v>14</v>
      </c>
      <c r="J14" s="105">
        <v>15</v>
      </c>
      <c r="O14" s="64"/>
      <c r="P14" s="69"/>
    </row>
    <row r="15" spans="1:18" ht="15.95" customHeight="1">
      <c r="A15" s="64"/>
      <c r="B15" s="64"/>
      <c r="D15" s="105">
        <v>16</v>
      </c>
      <c r="E15" s="106">
        <v>17</v>
      </c>
      <c r="F15" s="106">
        <v>18</v>
      </c>
      <c r="G15" s="106">
        <v>19</v>
      </c>
      <c r="H15" s="108">
        <v>20</v>
      </c>
      <c r="I15" s="106">
        <v>21</v>
      </c>
      <c r="J15" s="105">
        <v>22</v>
      </c>
      <c r="P15" s="69"/>
    </row>
    <row r="16" spans="1:18" ht="15.95" customHeight="1">
      <c r="A16" s="64"/>
      <c r="B16" s="64"/>
      <c r="D16" s="105">
        <v>23</v>
      </c>
      <c r="E16" s="106">
        <v>24</v>
      </c>
      <c r="F16" s="106">
        <v>25</v>
      </c>
      <c r="G16" s="106">
        <v>26</v>
      </c>
      <c r="H16" s="106">
        <v>27</v>
      </c>
      <c r="I16" s="107">
        <v>28</v>
      </c>
      <c r="J16" s="105">
        <v>29</v>
      </c>
      <c r="O16" s="64"/>
      <c r="P16" s="69"/>
    </row>
    <row r="17" spans="1:16" ht="15.95" customHeight="1">
      <c r="A17" s="142" t="s">
        <v>35</v>
      </c>
      <c r="B17" s="142"/>
      <c r="D17" s="105">
        <v>30</v>
      </c>
      <c r="E17" s="105"/>
      <c r="F17" s="105"/>
      <c r="G17" s="105"/>
      <c r="H17" s="105"/>
      <c r="I17" s="105"/>
      <c r="J17" s="105"/>
      <c r="O17" s="64"/>
      <c r="P17" s="69"/>
    </row>
    <row r="18" spans="1:16" ht="15.95" customHeight="1">
      <c r="A18" s="64"/>
      <c r="B18" s="78" t="s">
        <v>3</v>
      </c>
      <c r="O18" s="138" t="s">
        <v>36</v>
      </c>
      <c r="P18" s="138"/>
    </row>
    <row r="19" spans="1:16" ht="15.95" customHeight="1">
      <c r="A19" s="64">
        <v>1</v>
      </c>
      <c r="B19" s="64" t="s">
        <v>58</v>
      </c>
      <c r="D19" s="139" t="s">
        <v>59</v>
      </c>
      <c r="E19" s="140"/>
      <c r="F19" s="140"/>
      <c r="G19" s="140"/>
      <c r="H19" s="140"/>
      <c r="I19" s="140"/>
      <c r="J19" s="141"/>
      <c r="O19" s="137" t="s">
        <v>50</v>
      </c>
      <c r="P19" s="137"/>
    </row>
    <row r="20" spans="1:16" ht="15.95" customHeight="1">
      <c r="A20" s="64"/>
      <c r="B20" s="64" t="s">
        <v>60</v>
      </c>
      <c r="D20" s="102" t="s">
        <v>45</v>
      </c>
      <c r="E20" s="102" t="s">
        <v>46</v>
      </c>
      <c r="F20" s="102" t="s">
        <v>47</v>
      </c>
      <c r="G20" s="102" t="s">
        <v>48</v>
      </c>
      <c r="H20" s="102" t="s">
        <v>47</v>
      </c>
      <c r="I20" s="102" t="s">
        <v>49</v>
      </c>
      <c r="J20" s="102" t="s">
        <v>45</v>
      </c>
      <c r="O20" s="64" t="s">
        <v>10</v>
      </c>
      <c r="P20" s="68"/>
    </row>
    <row r="21" spans="1:16" ht="15.95" customHeight="1">
      <c r="A21" s="64">
        <v>1</v>
      </c>
      <c r="B21" s="64" t="s">
        <v>8</v>
      </c>
      <c r="D21" s="105"/>
      <c r="E21" s="106">
        <v>1</v>
      </c>
      <c r="F21" s="106">
        <v>2</v>
      </c>
      <c r="G21" s="66">
        <v>3</v>
      </c>
      <c r="H21" s="108">
        <v>4</v>
      </c>
      <c r="I21" s="106">
        <v>5</v>
      </c>
      <c r="J21" s="105">
        <v>6</v>
      </c>
      <c r="O21" s="64" t="s">
        <v>37</v>
      </c>
      <c r="P21" s="68"/>
    </row>
    <row r="22" spans="1:16" ht="15.95" customHeight="1">
      <c r="A22" s="64"/>
      <c r="B22" s="64" t="s">
        <v>53</v>
      </c>
      <c r="D22" s="105">
        <v>7</v>
      </c>
      <c r="E22" s="106">
        <v>8</v>
      </c>
      <c r="F22" s="106">
        <v>9</v>
      </c>
      <c r="G22" s="106">
        <v>10</v>
      </c>
      <c r="H22" s="106">
        <v>11</v>
      </c>
      <c r="I22" s="107">
        <v>12</v>
      </c>
      <c r="J22" s="105">
        <v>13</v>
      </c>
      <c r="O22" s="64"/>
      <c r="P22" s="69"/>
    </row>
    <row r="23" spans="1:16" ht="15.95" customHeight="1">
      <c r="A23" s="64">
        <v>3</v>
      </c>
      <c r="B23" s="64" t="s">
        <v>38</v>
      </c>
      <c r="D23" s="105">
        <v>14</v>
      </c>
      <c r="E23" s="106">
        <v>15</v>
      </c>
      <c r="F23" s="106">
        <v>16</v>
      </c>
      <c r="G23" s="106">
        <v>17</v>
      </c>
      <c r="H23" s="108">
        <v>18</v>
      </c>
      <c r="I23" s="106">
        <v>19</v>
      </c>
      <c r="J23" s="105">
        <v>20</v>
      </c>
      <c r="O23" s="64" t="s">
        <v>39</v>
      </c>
      <c r="P23" s="69">
        <f>(P20*P21)*M5</f>
        <v>0</v>
      </c>
    </row>
    <row r="24" spans="1:16" ht="15.95" customHeight="1">
      <c r="A24" s="64"/>
      <c r="B24" s="64"/>
      <c r="D24" s="105">
        <v>21</v>
      </c>
      <c r="E24" s="106">
        <v>22</v>
      </c>
      <c r="F24" s="106">
        <v>23</v>
      </c>
      <c r="G24" s="106">
        <v>24</v>
      </c>
      <c r="H24" s="106">
        <v>25</v>
      </c>
      <c r="I24" s="107">
        <v>26</v>
      </c>
      <c r="J24" s="105">
        <v>27</v>
      </c>
      <c r="O24" s="64" t="s">
        <v>40</v>
      </c>
      <c r="P24" s="69" t="e">
        <f>(P23/M5*M3)*M7</f>
        <v>#DIV/0!</v>
      </c>
    </row>
    <row r="25" spans="1:16" ht="15.95" customHeight="1">
      <c r="A25" s="64"/>
      <c r="B25" s="64"/>
      <c r="D25" s="105">
        <v>28</v>
      </c>
      <c r="E25" s="106">
        <v>29</v>
      </c>
      <c r="F25" s="106">
        <v>30</v>
      </c>
      <c r="G25" s="106">
        <v>31</v>
      </c>
      <c r="H25" s="105"/>
      <c r="I25" s="105"/>
      <c r="J25" s="105"/>
      <c r="O25" s="64" t="s">
        <v>41</v>
      </c>
      <c r="P25" s="69" t="e">
        <f>(P23/M5*M4)*M8</f>
        <v>#DIV/0!</v>
      </c>
    </row>
    <row r="26" spans="1:16" ht="15.95" customHeight="1">
      <c r="D26" s="105"/>
      <c r="E26" s="105"/>
      <c r="F26" s="105"/>
      <c r="G26" s="105"/>
      <c r="H26" s="105"/>
      <c r="I26" s="105"/>
      <c r="J26" s="105"/>
      <c r="O26" s="83" t="s">
        <v>42</v>
      </c>
      <c r="P26" s="72" t="e">
        <f>SUM(P23:P25)</f>
        <v>#DIV/0!</v>
      </c>
    </row>
    <row r="27" spans="1:16" ht="15.95" customHeight="1">
      <c r="D27" s="66"/>
      <c r="E27" s="66"/>
      <c r="F27" s="66"/>
      <c r="G27" s="66"/>
      <c r="H27" s="66"/>
      <c r="I27" s="66"/>
      <c r="J27" s="66"/>
      <c r="O27" s="64"/>
      <c r="P27" s="69"/>
    </row>
    <row r="28" spans="1:16" ht="15.95" customHeight="1" thickBot="1">
      <c r="D28" s="139" t="s">
        <v>61</v>
      </c>
      <c r="E28" s="140"/>
      <c r="F28" s="140"/>
      <c r="G28" s="140"/>
      <c r="H28" s="140"/>
      <c r="I28" s="140"/>
      <c r="J28" s="141"/>
      <c r="O28" s="64"/>
      <c r="P28" s="69"/>
    </row>
    <row r="29" spans="1:16" ht="15.95" customHeight="1">
      <c r="D29" s="102" t="s">
        <v>45</v>
      </c>
      <c r="E29" s="102" t="s">
        <v>46</v>
      </c>
      <c r="F29" s="102" t="s">
        <v>47</v>
      </c>
      <c r="G29" s="102" t="s">
        <v>48</v>
      </c>
      <c r="H29" s="102" t="s">
        <v>47</v>
      </c>
      <c r="I29" s="102" t="s">
        <v>49</v>
      </c>
      <c r="J29" s="102" t="s">
        <v>45</v>
      </c>
      <c r="O29" s="76" t="s">
        <v>30</v>
      </c>
      <c r="P29" s="84">
        <f>P30*19.5</f>
        <v>0</v>
      </c>
    </row>
    <row r="30" spans="1:16" ht="15.95" customHeight="1" thickBot="1">
      <c r="D30" s="103"/>
      <c r="E30" s="105"/>
      <c r="F30" s="105"/>
      <c r="G30" s="105"/>
      <c r="H30" s="108">
        <v>1</v>
      </c>
      <c r="I30" s="106">
        <v>2</v>
      </c>
      <c r="J30" s="105">
        <v>3</v>
      </c>
      <c r="O30" s="81" t="s">
        <v>32</v>
      </c>
      <c r="P30" s="82">
        <f>P21*P20</f>
        <v>0</v>
      </c>
    </row>
    <row r="31" spans="1:16" ht="15.95" customHeight="1">
      <c r="D31" s="105">
        <v>4</v>
      </c>
      <c r="E31" s="106">
        <v>5</v>
      </c>
      <c r="F31" s="106">
        <v>6</v>
      </c>
      <c r="G31" s="106">
        <v>7</v>
      </c>
      <c r="H31" s="106">
        <v>8</v>
      </c>
      <c r="I31" s="107">
        <v>9</v>
      </c>
      <c r="J31" s="105">
        <v>10</v>
      </c>
    </row>
    <row r="32" spans="1:16" ht="15.95" customHeight="1">
      <c r="D32" s="105">
        <v>11</v>
      </c>
      <c r="E32" s="106">
        <v>12</v>
      </c>
      <c r="F32" s="106">
        <v>13</v>
      </c>
      <c r="G32" s="106">
        <v>14</v>
      </c>
      <c r="H32" s="108">
        <v>15</v>
      </c>
      <c r="I32" s="105">
        <v>16</v>
      </c>
      <c r="J32" s="105">
        <v>17</v>
      </c>
    </row>
    <row r="33" spans="4:10" ht="15.95" customHeight="1">
      <c r="D33" s="105">
        <v>18</v>
      </c>
      <c r="E33" s="105">
        <v>19</v>
      </c>
      <c r="F33" s="105">
        <v>20</v>
      </c>
      <c r="G33" s="105">
        <v>21</v>
      </c>
      <c r="H33" s="105">
        <v>22</v>
      </c>
      <c r="I33" s="105">
        <v>23</v>
      </c>
      <c r="J33" s="105">
        <v>24</v>
      </c>
    </row>
    <row r="34" spans="4:10" ht="15.95" customHeight="1">
      <c r="D34" s="105">
        <v>25</v>
      </c>
      <c r="E34" s="105">
        <v>26</v>
      </c>
      <c r="F34" s="105">
        <v>27</v>
      </c>
      <c r="G34" s="105">
        <v>28</v>
      </c>
      <c r="H34" s="105">
        <v>29</v>
      </c>
      <c r="I34" s="105">
        <v>30</v>
      </c>
      <c r="J34" s="105"/>
    </row>
    <row r="35" spans="4:10" ht="15.95" customHeight="1">
      <c r="D35" s="105"/>
      <c r="E35" s="105"/>
      <c r="F35" s="105"/>
      <c r="G35" s="105"/>
      <c r="H35" s="105"/>
      <c r="I35" s="105"/>
      <c r="J35" s="105"/>
    </row>
  </sheetData>
  <mergeCells count="15">
    <mergeCell ref="B1:B2"/>
    <mergeCell ref="A4:B4"/>
    <mergeCell ref="A17:B17"/>
    <mergeCell ref="D28:J28"/>
    <mergeCell ref="D1:J1"/>
    <mergeCell ref="D10:J10"/>
    <mergeCell ref="O19:P19"/>
    <mergeCell ref="O18:P18"/>
    <mergeCell ref="D19:J19"/>
    <mergeCell ref="O1:P1"/>
    <mergeCell ref="O2:P2"/>
    <mergeCell ref="L1:M1"/>
    <mergeCell ref="L2:M2"/>
    <mergeCell ref="L6:M6"/>
    <mergeCell ref="L9:M9"/>
  </mergeCells>
  <conditionalFormatting sqref="P9">
    <cfRule type="expression" dxfId="2" priority="15">
      <formula>AND(P9&lt;&gt;ROUND(P9,2),P9&lt;&gt;"")</formula>
    </cfRule>
    <cfRule type="expression" dxfId="1" priority="16">
      <formula>AND(P11&lt;&gt;ROUND(P11,2),D1&lt;&gt;"")</formula>
    </cfRule>
    <cfRule type="expression" dxfId="0" priority="20">
      <formula>AND(P11&lt;&gt;ROUND(P11,2),O1&lt;&gt;"")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4D13-83E8-4234-9179-A91A392C41CD}">
  <sheetPr>
    <tabColor rgb="FFFFFF00"/>
    <pageSetUpPr fitToPage="1"/>
  </sheetPr>
  <dimension ref="A1:AK28"/>
  <sheetViews>
    <sheetView zoomScale="120" zoomScaleNormal="120" workbookViewId="0">
      <selection activeCell="F41" sqref="F41"/>
    </sheetView>
  </sheetViews>
  <sheetFormatPr defaultColWidth="9.140625" defaultRowHeight="12.75"/>
  <cols>
    <col min="1" max="8" width="10.7109375" style="2" customWidth="1"/>
    <col min="9" max="9" width="4.7109375" style="2" customWidth="1"/>
    <col min="10" max="17" width="10.7109375" style="2" customWidth="1"/>
    <col min="18" max="18" width="4.7109375" style="2" customWidth="1"/>
    <col min="19" max="26" width="10.7109375" style="2" hidden="1" customWidth="1"/>
    <col min="27" max="27" width="4.7109375" style="2" hidden="1" customWidth="1"/>
    <col min="28" max="35" width="10.7109375" style="2" hidden="1" customWidth="1"/>
    <col min="36" max="36" width="0" style="2" hidden="1" customWidth="1"/>
    <col min="37" max="37" width="10" style="2" bestFit="1" customWidth="1"/>
    <col min="38" max="16384" width="9.140625" style="2"/>
  </cols>
  <sheetData>
    <row r="1" spans="1:37" s="3" customFormat="1" ht="38.25">
      <c r="A1" s="19" t="s">
        <v>62</v>
      </c>
      <c r="B1" s="19" t="s">
        <v>63</v>
      </c>
      <c r="C1" s="19" t="s">
        <v>64</v>
      </c>
      <c r="D1" s="19" t="s">
        <v>65</v>
      </c>
      <c r="E1" s="27" t="s">
        <v>66</v>
      </c>
      <c r="F1" s="28" t="s">
        <v>67</v>
      </c>
      <c r="G1" s="29" t="s">
        <v>68</v>
      </c>
      <c r="H1" s="30" t="s">
        <v>69</v>
      </c>
      <c r="J1" s="19" t="s">
        <v>62</v>
      </c>
      <c r="K1" s="19" t="s">
        <v>63</v>
      </c>
      <c r="L1" s="19" t="s">
        <v>64</v>
      </c>
      <c r="M1" s="19" t="s">
        <v>65</v>
      </c>
      <c r="N1" s="27" t="s">
        <v>66</v>
      </c>
      <c r="O1" s="28" t="s">
        <v>67</v>
      </c>
      <c r="P1" s="29" t="s">
        <v>68</v>
      </c>
      <c r="Q1" s="30" t="s">
        <v>69</v>
      </c>
      <c r="S1" s="19" t="s">
        <v>62</v>
      </c>
      <c r="T1" s="19" t="s">
        <v>63</v>
      </c>
      <c r="U1" s="19" t="s">
        <v>64</v>
      </c>
      <c r="V1" s="19" t="s">
        <v>65</v>
      </c>
      <c r="W1" s="27" t="s">
        <v>66</v>
      </c>
      <c r="X1" s="28" t="s">
        <v>67</v>
      </c>
      <c r="Y1" s="29" t="s">
        <v>68</v>
      </c>
      <c r="Z1" s="30" t="s">
        <v>69</v>
      </c>
      <c r="AB1" s="19" t="s">
        <v>62</v>
      </c>
      <c r="AC1" s="19" t="s">
        <v>63</v>
      </c>
      <c r="AD1" s="19" t="s">
        <v>64</v>
      </c>
      <c r="AE1" s="19" t="s">
        <v>65</v>
      </c>
      <c r="AF1" s="27" t="s">
        <v>66</v>
      </c>
      <c r="AG1" s="28" t="s">
        <v>67</v>
      </c>
      <c r="AH1" s="29" t="s">
        <v>68</v>
      </c>
      <c r="AI1" s="30" t="s">
        <v>69</v>
      </c>
    </row>
    <row r="2" spans="1:37" ht="13.5" thickBot="1">
      <c r="A2" s="49"/>
      <c r="B2" s="49"/>
      <c r="C2" s="52"/>
      <c r="D2" s="50"/>
      <c r="E2" s="51"/>
      <c r="F2" s="31">
        <f>C21</f>
        <v>0</v>
      </c>
      <c r="G2" s="32">
        <f>F2*D2</f>
        <v>0</v>
      </c>
      <c r="H2" s="33">
        <f>G2*19.5</f>
        <v>0</v>
      </c>
      <c r="J2" s="49"/>
      <c r="K2" s="49"/>
      <c r="L2" s="52"/>
      <c r="M2" s="50"/>
      <c r="N2" s="51"/>
      <c r="O2" s="31">
        <f>L21</f>
        <v>0</v>
      </c>
      <c r="P2" s="32">
        <f>O2*M2</f>
        <v>0</v>
      </c>
      <c r="Q2" s="33">
        <f>P2*19.5</f>
        <v>0</v>
      </c>
      <c r="S2" s="49"/>
      <c r="T2" s="49"/>
      <c r="U2" s="52"/>
      <c r="V2" s="50"/>
      <c r="W2" s="51"/>
      <c r="X2" s="31">
        <f>U21</f>
        <v>0</v>
      </c>
      <c r="Y2" s="32">
        <f>X2*V2</f>
        <v>0</v>
      </c>
      <c r="Z2" s="33">
        <f>Y2*19.5</f>
        <v>0</v>
      </c>
      <c r="AB2" s="49"/>
      <c r="AC2" s="49"/>
      <c r="AD2" s="52"/>
      <c r="AE2" s="50"/>
      <c r="AF2" s="51"/>
      <c r="AG2" s="31">
        <f>AD21</f>
        <v>0</v>
      </c>
      <c r="AH2" s="32">
        <f>AG2*AE2</f>
        <v>0</v>
      </c>
      <c r="AI2" s="33">
        <f>AH2*19.5</f>
        <v>0</v>
      </c>
    </row>
    <row r="3" spans="1:37">
      <c r="A3" s="8"/>
      <c r="B3" s="8"/>
      <c r="C3" s="9"/>
      <c r="D3" s="9"/>
      <c r="F3" s="7"/>
      <c r="H3" s="4"/>
      <c r="J3" s="8"/>
      <c r="K3" s="8"/>
      <c r="L3" s="9"/>
      <c r="M3" s="9"/>
      <c r="O3" s="7"/>
      <c r="Q3" s="4"/>
      <c r="S3" s="8"/>
      <c r="T3" s="8"/>
      <c r="U3" s="9"/>
      <c r="V3" s="9"/>
      <c r="X3" s="7"/>
      <c r="Z3" s="4"/>
      <c r="AB3" s="8"/>
      <c r="AC3" s="8"/>
      <c r="AD3" s="9"/>
      <c r="AE3" s="9"/>
      <c r="AG3" s="7"/>
      <c r="AI3" s="4"/>
    </row>
    <row r="4" spans="1:37">
      <c r="A4" s="151"/>
      <c r="B4" s="152"/>
      <c r="C4" s="152"/>
      <c r="D4" s="152"/>
      <c r="E4" s="152"/>
      <c r="F4" s="152"/>
      <c r="G4" s="152"/>
      <c r="H4" s="153"/>
      <c r="J4" s="151"/>
      <c r="K4" s="152"/>
      <c r="L4" s="152"/>
      <c r="M4" s="152"/>
      <c r="N4" s="152"/>
      <c r="O4" s="152"/>
      <c r="P4" s="152"/>
      <c r="Q4" s="153"/>
      <c r="S4" s="151" t="s">
        <v>70</v>
      </c>
      <c r="T4" s="152"/>
      <c r="U4" s="152"/>
      <c r="V4" s="152"/>
      <c r="W4" s="152"/>
      <c r="X4" s="152"/>
      <c r="Y4" s="152"/>
      <c r="Z4" s="153"/>
      <c r="AB4" s="151" t="s">
        <v>70</v>
      </c>
      <c r="AC4" s="152"/>
      <c r="AD4" s="152"/>
      <c r="AE4" s="152"/>
      <c r="AF4" s="152"/>
      <c r="AG4" s="152"/>
      <c r="AH4" s="152"/>
      <c r="AI4" s="153"/>
    </row>
    <row r="5" spans="1:37" ht="38.25">
      <c r="A5" s="10" t="s">
        <v>71</v>
      </c>
      <c r="B5" s="11" t="s">
        <v>72</v>
      </c>
      <c r="C5" s="11" t="s">
        <v>73</v>
      </c>
      <c r="D5" s="11" t="s">
        <v>74</v>
      </c>
      <c r="E5" s="11" t="s">
        <v>75</v>
      </c>
      <c r="F5" s="11" t="s">
        <v>39</v>
      </c>
      <c r="G5" s="11" t="s">
        <v>76</v>
      </c>
      <c r="H5" s="12" t="s">
        <v>77</v>
      </c>
      <c r="J5" s="10" t="s">
        <v>71</v>
      </c>
      <c r="K5" s="11" t="s">
        <v>72</v>
      </c>
      <c r="L5" s="11" t="s">
        <v>73</v>
      </c>
      <c r="M5" s="11" t="s">
        <v>74</v>
      </c>
      <c r="N5" s="11" t="s">
        <v>75</v>
      </c>
      <c r="O5" s="11" t="s">
        <v>39</v>
      </c>
      <c r="P5" s="11" t="s">
        <v>76</v>
      </c>
      <c r="Q5" s="12" t="s">
        <v>77</v>
      </c>
      <c r="S5" s="10" t="s">
        <v>71</v>
      </c>
      <c r="T5" s="11" t="s">
        <v>72</v>
      </c>
      <c r="U5" s="11" t="s">
        <v>73</v>
      </c>
      <c r="V5" s="11" t="s">
        <v>74</v>
      </c>
      <c r="W5" s="11" t="s">
        <v>75</v>
      </c>
      <c r="X5" s="11" t="s">
        <v>39</v>
      </c>
      <c r="Y5" s="11" t="s">
        <v>76</v>
      </c>
      <c r="Z5" s="12" t="s">
        <v>77</v>
      </c>
      <c r="AB5" s="10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39</v>
      </c>
      <c r="AH5" s="11" t="s">
        <v>76</v>
      </c>
      <c r="AI5" s="12" t="s">
        <v>77</v>
      </c>
      <c r="AK5" s="34" t="s">
        <v>78</v>
      </c>
    </row>
    <row r="6" spans="1:37">
      <c r="A6" s="57"/>
      <c r="B6" s="20" t="str">
        <f>IF(ISNA(VLOOKUP($A6,ComboCodes!$1:$1048576,8,FALSE)), "-
", VLOOKUP($A6,ComboCodes!$1:$1048576,8,FALSE))</f>
        <v xml:space="preserve">-
</v>
      </c>
      <c r="C6" s="59"/>
      <c r="D6" s="26" t="e">
        <f>C6/$C$21</f>
        <v>#DIV/0!</v>
      </c>
      <c r="E6" s="6">
        <f t="shared" ref="E6:E20" si="0">(NETWORKDAYS($A$2,$B$2,0)/10)*$C6</f>
        <v>0</v>
      </c>
      <c r="F6" s="13">
        <f>$D$2*E6</f>
        <v>0</v>
      </c>
      <c r="G6" s="13">
        <f>F6*$E$2</f>
        <v>0</v>
      </c>
      <c r="H6" s="14">
        <f t="shared" ref="H6:H10" si="1">F6+G6</f>
        <v>0</v>
      </c>
      <c r="J6" s="57"/>
      <c r="K6" s="20" t="str">
        <f>IF(ISNA(VLOOKUP($J6,ComboCodes!$1:$1048576,8,FALSE)), "-
", VLOOKUP($J6,ComboCodes!$1:$1048576,8,FALSE))</f>
        <v xml:space="preserve">-
</v>
      </c>
      <c r="L6" s="59"/>
      <c r="M6" s="26" t="e">
        <f>L6/$L$21</f>
        <v>#DIV/0!</v>
      </c>
      <c r="N6" s="13">
        <f>(NETWORKDAYS($J$2,$K$2,0)/10)*$L6</f>
        <v>0</v>
      </c>
      <c r="O6" s="13">
        <f>$M$2*N6</f>
        <v>0</v>
      </c>
      <c r="P6" s="13">
        <f>O6*$N$2</f>
        <v>0</v>
      </c>
      <c r="Q6" s="14">
        <f t="shared" ref="Q6:Q10" si="2">O6+P6</f>
        <v>0</v>
      </c>
      <c r="S6" s="57" t="s">
        <v>79</v>
      </c>
      <c r="T6" s="20" t="str">
        <f>IF(ISNA(VLOOKUP($S6,ComboCodes!$1:$1048576,8,FALSE)), "-
", VLOOKUP($S6,ComboCodes!$1:$1048576,8,FALSE))</f>
        <v xml:space="preserve">-
</v>
      </c>
      <c r="U6" s="59"/>
      <c r="V6" s="26" t="e">
        <f>U6/$U$21</f>
        <v>#DIV/0!</v>
      </c>
      <c r="W6" s="13">
        <f>(NETWORKDAYS($S$2,$T$2,0)/10)*$U6</f>
        <v>0</v>
      </c>
      <c r="X6" s="13">
        <f>$V$2*W6</f>
        <v>0</v>
      </c>
      <c r="Y6" s="13">
        <f>X6*$W$2</f>
        <v>0</v>
      </c>
      <c r="Z6" s="14">
        <f t="shared" ref="Z6" si="3">X6+Y6</f>
        <v>0</v>
      </c>
      <c r="AB6" s="57" t="s">
        <v>79</v>
      </c>
      <c r="AC6" s="20" t="str">
        <f>IF(ISNA(VLOOKUP($AB6,ComboCodes!$1:$1048576,8,FALSE)), "-
", VLOOKUP($AB6,ComboCodes!$1:$1048576,8,FALSE))</f>
        <v xml:space="preserve">-
</v>
      </c>
      <c r="AD6" s="59"/>
      <c r="AE6" s="26" t="e">
        <f>AD6/$AD$21</f>
        <v>#DIV/0!</v>
      </c>
      <c r="AF6" s="13">
        <f>(NETWORKDAYS($AB$2,$AC$2,0)/10)*$AD6</f>
        <v>0</v>
      </c>
      <c r="AG6" s="13">
        <f>$AE$2*AF6</f>
        <v>0</v>
      </c>
      <c r="AH6" s="13">
        <f>AG6*$AF$2</f>
        <v>0</v>
      </c>
      <c r="AI6" s="14">
        <f t="shared" ref="AI6" si="4">AG6+AH6</f>
        <v>0</v>
      </c>
      <c r="AK6" s="4">
        <f>SUM(AI6,Z6,Q6,H6)</f>
        <v>0</v>
      </c>
    </row>
    <row r="7" spans="1:37">
      <c r="A7" s="57"/>
      <c r="B7" s="2" t="str">
        <f>IF(ISNA(VLOOKUP($A7,ComboCodes!$1:$1048576,8,FALSE)), "-
", VLOOKUP($A7,ComboCodes!$1:$1048576,8,FALSE))</f>
        <v xml:space="preserve">-
</v>
      </c>
      <c r="C7" s="60"/>
      <c r="D7" s="35" t="e">
        <f t="shared" ref="D7:D20" si="5">C7/$C$21</f>
        <v>#DIV/0!</v>
      </c>
      <c r="E7" s="6">
        <f t="shared" si="0"/>
        <v>0</v>
      </c>
      <c r="F7" s="6">
        <f>$D$2*E7</f>
        <v>0</v>
      </c>
      <c r="G7" s="6">
        <f>F7*$E$2</f>
        <v>0</v>
      </c>
      <c r="H7" s="15">
        <f t="shared" si="1"/>
        <v>0</v>
      </c>
      <c r="J7" s="57"/>
      <c r="K7" s="2" t="str">
        <f>IF(ISNA(VLOOKUP($J7,ComboCodes!$1:$1048576,8,FALSE)), "-
", VLOOKUP($J7,ComboCodes!$1:$1048576,8,FALSE))</f>
        <v xml:space="preserve">-
</v>
      </c>
      <c r="L7" s="60"/>
      <c r="M7" s="35" t="e">
        <f t="shared" ref="M7:M20" si="6">L7/$L$21</f>
        <v>#DIV/0!</v>
      </c>
      <c r="N7" s="6">
        <f t="shared" ref="N7:N20" si="7">(NETWORKDAYS($J$2,$K$2,0)/10)*$L7</f>
        <v>0</v>
      </c>
      <c r="O7" s="6">
        <f t="shared" ref="O7:O20" si="8">$M$2*N7</f>
        <v>0</v>
      </c>
      <c r="P7" s="6">
        <f t="shared" ref="P7:P20" si="9">O7*$N$2</f>
        <v>0</v>
      </c>
      <c r="Q7" s="15">
        <f t="shared" si="2"/>
        <v>0</v>
      </c>
      <c r="S7" s="57" t="s">
        <v>80</v>
      </c>
      <c r="T7" s="2" t="str">
        <f>IF(ISNA(VLOOKUP($S7,ComboCodes!$1:$1048576,8,FALSE)), "-
", VLOOKUP($S7,ComboCodes!$1:$1048576,8,FALSE))</f>
        <v xml:space="preserve">-
</v>
      </c>
      <c r="U7" s="60"/>
      <c r="V7" s="35" t="e">
        <f t="shared" ref="V7:V20" si="10">U7/$U$21</f>
        <v>#DIV/0!</v>
      </c>
      <c r="W7" s="6">
        <f t="shared" ref="W7:W20" si="11">(NETWORKDAYS($S$2,$T$2,0)/10)*$U7</f>
        <v>0</v>
      </c>
      <c r="X7" s="6">
        <f t="shared" ref="X7:X20" si="12">$V$2*W7</f>
        <v>0</v>
      </c>
      <c r="Y7" s="6">
        <f t="shared" ref="Y7:Y20" si="13">X7*$W$2</f>
        <v>0</v>
      </c>
      <c r="Z7" s="15">
        <f t="shared" ref="Z7:Z20" si="14">X7+Y7</f>
        <v>0</v>
      </c>
      <c r="AB7" s="57" t="s">
        <v>80</v>
      </c>
      <c r="AC7" s="2" t="str">
        <f>IF(ISNA(VLOOKUP($AB7,ComboCodes!$1:$1048576,8,FALSE)), "-
", VLOOKUP($AB7,ComboCodes!$1:$1048576,8,FALSE))</f>
        <v xml:space="preserve">-
</v>
      </c>
      <c r="AD7" s="60"/>
      <c r="AE7" s="35" t="e">
        <f t="shared" ref="AE7:AE20" si="15">AD7/$AD$21</f>
        <v>#DIV/0!</v>
      </c>
      <c r="AF7" s="6">
        <f t="shared" ref="AF7:AF20" si="16">(NETWORKDAYS($AB$2,$AC$2,0)/10)*$AD7</f>
        <v>0</v>
      </c>
      <c r="AG7" s="6">
        <f t="shared" ref="AG7:AG20" si="17">$AE$2*AF7</f>
        <v>0</v>
      </c>
      <c r="AH7" s="6">
        <f t="shared" ref="AH7:AH20" si="18">AG7*$AF$2</f>
        <v>0</v>
      </c>
      <c r="AI7" s="15">
        <f t="shared" ref="AI7:AI20" si="19">AG7+AH7</f>
        <v>0</v>
      </c>
      <c r="AK7" s="4">
        <f t="shared" ref="AK7:AK20" si="20">SUM(AI7,Z7,Q7,H7)</f>
        <v>0</v>
      </c>
    </row>
    <row r="8" spans="1:37">
      <c r="A8" s="57"/>
      <c r="B8" s="2" t="str">
        <f>IF(ISNA(VLOOKUP($A8,ComboCodes!$1:$1048576,8,FALSE)), "-
", VLOOKUP($A8,ComboCodes!$1:$1048576,8,FALSE))</f>
        <v xml:space="preserve">-
</v>
      </c>
      <c r="C8" s="60"/>
      <c r="D8" s="35" t="e">
        <f t="shared" si="5"/>
        <v>#DIV/0!</v>
      </c>
      <c r="E8" s="6">
        <f t="shared" si="0"/>
        <v>0</v>
      </c>
      <c r="F8" s="6">
        <f>$D$2*E8</f>
        <v>0</v>
      </c>
      <c r="G8" s="6">
        <f>F8*$E$2</f>
        <v>0</v>
      </c>
      <c r="H8" s="15">
        <f t="shared" si="1"/>
        <v>0</v>
      </c>
      <c r="J8" s="57"/>
      <c r="K8" s="2" t="str">
        <f>IF(ISNA(VLOOKUP($J8,ComboCodes!$1:$1048576,8,FALSE)), "-
", VLOOKUP($J8,ComboCodes!$1:$1048576,8,FALSE))</f>
        <v xml:space="preserve">-
</v>
      </c>
      <c r="L8" s="60"/>
      <c r="M8" s="35" t="e">
        <f t="shared" si="6"/>
        <v>#DIV/0!</v>
      </c>
      <c r="N8" s="6">
        <f t="shared" si="7"/>
        <v>0</v>
      </c>
      <c r="O8" s="6">
        <f t="shared" si="8"/>
        <v>0</v>
      </c>
      <c r="P8" s="6">
        <f t="shared" si="9"/>
        <v>0</v>
      </c>
      <c r="Q8" s="15">
        <f t="shared" si="2"/>
        <v>0</v>
      </c>
      <c r="S8" s="57"/>
      <c r="T8" s="2" t="str">
        <f>IF(ISNA(VLOOKUP($S8,ComboCodes!$1:$1048576,8,FALSE)), "-
", VLOOKUP($S8,ComboCodes!$1:$1048576,8,FALSE))</f>
        <v xml:space="preserve">-
</v>
      </c>
      <c r="U8" s="60"/>
      <c r="V8" s="35" t="e">
        <f t="shared" si="10"/>
        <v>#DIV/0!</v>
      </c>
      <c r="W8" s="6">
        <f t="shared" si="11"/>
        <v>0</v>
      </c>
      <c r="X8" s="6">
        <f t="shared" si="12"/>
        <v>0</v>
      </c>
      <c r="Y8" s="6">
        <f t="shared" si="13"/>
        <v>0</v>
      </c>
      <c r="Z8" s="15">
        <f t="shared" si="14"/>
        <v>0</v>
      </c>
      <c r="AB8" s="57"/>
      <c r="AC8" s="2" t="str">
        <f>IF(ISNA(VLOOKUP($AB8,ComboCodes!$1:$1048576,8,FALSE)), "-
", VLOOKUP($AB8,ComboCodes!$1:$1048576,8,FALSE))</f>
        <v xml:space="preserve">-
</v>
      </c>
      <c r="AD8" s="60"/>
      <c r="AE8" s="35" t="e">
        <f t="shared" si="15"/>
        <v>#DIV/0!</v>
      </c>
      <c r="AF8" s="6">
        <f t="shared" si="16"/>
        <v>0</v>
      </c>
      <c r="AG8" s="6">
        <f t="shared" si="17"/>
        <v>0</v>
      </c>
      <c r="AH8" s="6">
        <f t="shared" si="18"/>
        <v>0</v>
      </c>
      <c r="AI8" s="15">
        <f t="shared" si="19"/>
        <v>0</v>
      </c>
      <c r="AK8" s="4">
        <f t="shared" si="20"/>
        <v>0</v>
      </c>
    </row>
    <row r="9" spans="1:37">
      <c r="A9" s="57"/>
      <c r="B9" s="2" t="str">
        <f>IF(ISNA(VLOOKUP($A9,ComboCodes!$1:$1048576,8,FALSE)), "-
", VLOOKUP($A9,ComboCodes!$1:$1048576,8,FALSE))</f>
        <v xml:space="preserve">-
</v>
      </c>
      <c r="C9" s="60"/>
      <c r="D9" s="35" t="e">
        <f t="shared" si="5"/>
        <v>#DIV/0!</v>
      </c>
      <c r="E9" s="6">
        <f t="shared" si="0"/>
        <v>0</v>
      </c>
      <c r="F9" s="6">
        <f>$D$2*E9</f>
        <v>0</v>
      </c>
      <c r="G9" s="6">
        <f>F9*$E$2</f>
        <v>0</v>
      </c>
      <c r="H9" s="15">
        <f t="shared" si="1"/>
        <v>0</v>
      </c>
      <c r="J9" s="126"/>
      <c r="K9" s="2" t="str">
        <f>IF(ISNA(VLOOKUP($J9,ComboCodes!$1:$1048576,8,FALSE)), "-
", VLOOKUP($J9,ComboCodes!$1:$1048576,8,FALSE))</f>
        <v xml:space="preserve">-
</v>
      </c>
      <c r="L9" s="60"/>
      <c r="M9" s="35" t="e">
        <f t="shared" si="6"/>
        <v>#DIV/0!</v>
      </c>
      <c r="N9" s="6">
        <f t="shared" si="7"/>
        <v>0</v>
      </c>
      <c r="O9" s="6">
        <f t="shared" si="8"/>
        <v>0</v>
      </c>
      <c r="P9" s="6">
        <f t="shared" si="9"/>
        <v>0</v>
      </c>
      <c r="Q9" s="15">
        <f t="shared" si="2"/>
        <v>0</v>
      </c>
      <c r="S9" s="57"/>
      <c r="T9" s="2" t="str">
        <f>IF(ISNA(VLOOKUP($S9,ComboCodes!$1:$1048576,8,FALSE)), "-
", VLOOKUP($S9,ComboCodes!$1:$1048576,8,FALSE))</f>
        <v xml:space="preserve">-
</v>
      </c>
      <c r="U9" s="60"/>
      <c r="V9" s="35" t="e">
        <f t="shared" si="10"/>
        <v>#DIV/0!</v>
      </c>
      <c r="W9" s="6">
        <f t="shared" si="11"/>
        <v>0</v>
      </c>
      <c r="X9" s="6">
        <f t="shared" si="12"/>
        <v>0</v>
      </c>
      <c r="Y9" s="6">
        <f t="shared" si="13"/>
        <v>0</v>
      </c>
      <c r="Z9" s="15">
        <f t="shared" si="14"/>
        <v>0</v>
      </c>
      <c r="AB9" s="57"/>
      <c r="AC9" s="2" t="str">
        <f>IF(ISNA(VLOOKUP($AB9,ComboCodes!$1:$1048576,8,FALSE)), "-
", VLOOKUP($AB9,ComboCodes!$1:$1048576,8,FALSE))</f>
        <v xml:space="preserve">-
</v>
      </c>
      <c r="AD9" s="60"/>
      <c r="AE9" s="35" t="e">
        <f t="shared" si="15"/>
        <v>#DIV/0!</v>
      </c>
      <c r="AF9" s="6">
        <f t="shared" si="16"/>
        <v>0</v>
      </c>
      <c r="AG9" s="6">
        <f t="shared" si="17"/>
        <v>0</v>
      </c>
      <c r="AH9" s="6">
        <f t="shared" si="18"/>
        <v>0</v>
      </c>
      <c r="AI9" s="15">
        <f t="shared" si="19"/>
        <v>0</v>
      </c>
      <c r="AK9" s="4">
        <f t="shared" si="20"/>
        <v>0</v>
      </c>
    </row>
    <row r="10" spans="1:37">
      <c r="A10" s="57"/>
      <c r="B10" s="2" t="str">
        <f>IF(ISNA(VLOOKUP($A10,ComboCodes!$1:$1048576,8,FALSE)), "-
", VLOOKUP($A10,ComboCodes!$1:$1048576,8,FALSE))</f>
        <v xml:space="preserve">-
</v>
      </c>
      <c r="C10" s="60"/>
      <c r="D10" s="35" t="e">
        <f t="shared" si="5"/>
        <v>#DIV/0!</v>
      </c>
      <c r="E10" s="6">
        <f t="shared" si="0"/>
        <v>0</v>
      </c>
      <c r="F10" s="6">
        <f>$D$2*E10</f>
        <v>0</v>
      </c>
      <c r="G10" s="6">
        <f>F10*$E$2</f>
        <v>0</v>
      </c>
      <c r="H10" s="15">
        <f t="shared" si="1"/>
        <v>0</v>
      </c>
      <c r="J10" s="126"/>
      <c r="K10" s="2" t="str">
        <f>IF(ISNA(VLOOKUP($J10,ComboCodes!$1:$1048576,8,FALSE)), "-
", VLOOKUP($J10,ComboCodes!$1:$1048576,8,FALSE))</f>
        <v xml:space="preserve">-
</v>
      </c>
      <c r="L10" s="60"/>
      <c r="M10" s="35" t="e">
        <f t="shared" si="6"/>
        <v>#DIV/0!</v>
      </c>
      <c r="N10" s="6">
        <f t="shared" si="7"/>
        <v>0</v>
      </c>
      <c r="O10" s="6">
        <f t="shared" si="8"/>
        <v>0</v>
      </c>
      <c r="P10" s="6">
        <f t="shared" si="9"/>
        <v>0</v>
      </c>
      <c r="Q10" s="15">
        <f t="shared" si="2"/>
        <v>0</v>
      </c>
      <c r="S10" s="57"/>
      <c r="T10" s="2" t="str">
        <f>IF(ISNA(VLOOKUP($S10,ComboCodes!$1:$1048576,8,FALSE)), "-
", VLOOKUP($S10,ComboCodes!$1:$1048576,8,FALSE))</f>
        <v xml:space="preserve">-
</v>
      </c>
      <c r="U10" s="60"/>
      <c r="V10" s="35" t="e">
        <f t="shared" si="10"/>
        <v>#DIV/0!</v>
      </c>
      <c r="W10" s="6">
        <f t="shared" si="11"/>
        <v>0</v>
      </c>
      <c r="X10" s="6">
        <f t="shared" si="12"/>
        <v>0</v>
      </c>
      <c r="Y10" s="6">
        <f t="shared" si="13"/>
        <v>0</v>
      </c>
      <c r="Z10" s="15">
        <f t="shared" si="14"/>
        <v>0</v>
      </c>
      <c r="AB10" s="57"/>
      <c r="AC10" s="2" t="str">
        <f>IF(ISNA(VLOOKUP($AB10,ComboCodes!$1:$1048576,8,FALSE)), "-
", VLOOKUP($AB10,ComboCodes!$1:$1048576,8,FALSE))</f>
        <v xml:space="preserve">-
</v>
      </c>
      <c r="AD10" s="60"/>
      <c r="AE10" s="35" t="e">
        <f t="shared" si="15"/>
        <v>#DIV/0!</v>
      </c>
      <c r="AF10" s="6">
        <f t="shared" si="16"/>
        <v>0</v>
      </c>
      <c r="AG10" s="6">
        <f t="shared" si="17"/>
        <v>0</v>
      </c>
      <c r="AH10" s="6">
        <f t="shared" si="18"/>
        <v>0</v>
      </c>
      <c r="AI10" s="15">
        <f t="shared" si="19"/>
        <v>0</v>
      </c>
      <c r="AK10" s="4">
        <f t="shared" si="20"/>
        <v>0</v>
      </c>
    </row>
    <row r="11" spans="1:37">
      <c r="A11" s="130"/>
      <c r="B11" s="2" t="str">
        <f>IF(ISNA(VLOOKUP($A11,ComboCodes!$1:$1048576,8,FALSE)), "-
", VLOOKUP($A11,ComboCodes!$1:$1048576,8,FALSE))</f>
        <v xml:space="preserve">-
</v>
      </c>
      <c r="C11" s="60"/>
      <c r="D11" s="35" t="e">
        <f t="shared" si="5"/>
        <v>#DIV/0!</v>
      </c>
      <c r="E11" s="6">
        <f t="shared" si="0"/>
        <v>0</v>
      </c>
      <c r="F11" s="6">
        <f t="shared" ref="F11:F20" si="21">$D$2*E11</f>
        <v>0</v>
      </c>
      <c r="G11" s="6">
        <f t="shared" ref="G11:G20" si="22">F11*$E$2</f>
        <v>0</v>
      </c>
      <c r="H11" s="15">
        <f t="shared" ref="H11:H20" si="23">F11+G11</f>
        <v>0</v>
      </c>
      <c r="J11" s="130"/>
      <c r="K11" s="2" t="str">
        <f>IF(ISNA(VLOOKUP($J11,ComboCodes!$1:$1048576,8,FALSE)), "-
", VLOOKUP($J11,ComboCodes!$1:$1048576,8,FALSE))</f>
        <v xml:space="preserve">-
</v>
      </c>
      <c r="L11" s="60"/>
      <c r="M11" s="35" t="e">
        <f t="shared" si="6"/>
        <v>#DIV/0!</v>
      </c>
      <c r="N11" s="6">
        <f t="shared" si="7"/>
        <v>0</v>
      </c>
      <c r="O11" s="6">
        <f t="shared" si="8"/>
        <v>0</v>
      </c>
      <c r="P11" s="6">
        <f t="shared" si="9"/>
        <v>0</v>
      </c>
      <c r="Q11" s="15">
        <f t="shared" ref="Q11:Q20" si="24">O11+P11</f>
        <v>0</v>
      </c>
      <c r="S11" s="57"/>
      <c r="T11" s="2" t="str">
        <f>IF(ISNA(VLOOKUP($S11,ComboCodes!$1:$1048576,8,FALSE)), "-
", VLOOKUP($S11,ComboCodes!$1:$1048576,8,FALSE))</f>
        <v xml:space="preserve">-
</v>
      </c>
      <c r="U11" s="60"/>
      <c r="V11" s="35" t="e">
        <f t="shared" si="10"/>
        <v>#DIV/0!</v>
      </c>
      <c r="W11" s="6">
        <f t="shared" si="11"/>
        <v>0</v>
      </c>
      <c r="X11" s="6">
        <f t="shared" si="12"/>
        <v>0</v>
      </c>
      <c r="Y11" s="6">
        <f t="shared" si="13"/>
        <v>0</v>
      </c>
      <c r="Z11" s="15">
        <f t="shared" si="14"/>
        <v>0</v>
      </c>
      <c r="AB11" s="57"/>
      <c r="AC11" s="2" t="str">
        <f>IF(ISNA(VLOOKUP($AB11,ComboCodes!$1:$1048576,8,FALSE)), "-
", VLOOKUP($AB11,ComboCodes!$1:$1048576,8,FALSE))</f>
        <v xml:space="preserve">-
</v>
      </c>
      <c r="AD11" s="60"/>
      <c r="AE11" s="35" t="e">
        <f t="shared" si="15"/>
        <v>#DIV/0!</v>
      </c>
      <c r="AF11" s="6">
        <f t="shared" si="16"/>
        <v>0</v>
      </c>
      <c r="AG11" s="6">
        <f t="shared" si="17"/>
        <v>0</v>
      </c>
      <c r="AH11" s="6">
        <f t="shared" si="18"/>
        <v>0</v>
      </c>
      <c r="AI11" s="15">
        <f t="shared" si="19"/>
        <v>0</v>
      </c>
      <c r="AK11" s="4">
        <f t="shared" si="20"/>
        <v>0</v>
      </c>
    </row>
    <row r="12" spans="1:37">
      <c r="A12" s="57"/>
      <c r="B12" s="2" t="str">
        <f>IF(ISNA(VLOOKUP($A12,ComboCodes!$1:$1048576,8,FALSE)), "-
", VLOOKUP($A12,ComboCodes!$1:$1048576,8,FALSE))</f>
        <v xml:space="preserve">-
</v>
      </c>
      <c r="C12" s="60"/>
      <c r="D12" s="35" t="e">
        <f t="shared" si="5"/>
        <v>#DIV/0!</v>
      </c>
      <c r="E12" s="6">
        <f t="shared" si="0"/>
        <v>0</v>
      </c>
      <c r="F12" s="6">
        <f t="shared" si="21"/>
        <v>0</v>
      </c>
      <c r="G12" s="6">
        <f t="shared" si="22"/>
        <v>0</v>
      </c>
      <c r="H12" s="15">
        <f t="shared" si="23"/>
        <v>0</v>
      </c>
      <c r="J12" s="57"/>
      <c r="K12" s="2" t="str">
        <f>IF(ISNA(VLOOKUP($J12,ComboCodes!$1:$1048576,8,FALSE)), "-
", VLOOKUP($J12,ComboCodes!$1:$1048576,8,FALSE))</f>
        <v xml:space="preserve">-
</v>
      </c>
      <c r="L12" s="60"/>
      <c r="M12" s="35" t="e">
        <f t="shared" si="6"/>
        <v>#DIV/0!</v>
      </c>
      <c r="N12" s="6">
        <f t="shared" si="7"/>
        <v>0</v>
      </c>
      <c r="O12" s="6">
        <f t="shared" si="8"/>
        <v>0</v>
      </c>
      <c r="P12" s="6">
        <f t="shared" si="9"/>
        <v>0</v>
      </c>
      <c r="Q12" s="15">
        <f t="shared" si="24"/>
        <v>0</v>
      </c>
      <c r="S12" s="57"/>
      <c r="T12" s="2" t="str">
        <f>IF(ISNA(VLOOKUP($S12,ComboCodes!$1:$1048576,8,FALSE)), "-
", VLOOKUP($S12,ComboCodes!$1:$1048576,8,FALSE))</f>
        <v xml:space="preserve">-
</v>
      </c>
      <c r="U12" s="60"/>
      <c r="V12" s="35" t="e">
        <f t="shared" si="10"/>
        <v>#DIV/0!</v>
      </c>
      <c r="W12" s="6">
        <f t="shared" si="11"/>
        <v>0</v>
      </c>
      <c r="X12" s="6">
        <f t="shared" si="12"/>
        <v>0</v>
      </c>
      <c r="Y12" s="6">
        <f t="shared" si="13"/>
        <v>0</v>
      </c>
      <c r="Z12" s="15">
        <f t="shared" si="14"/>
        <v>0</v>
      </c>
      <c r="AB12" s="57"/>
      <c r="AC12" s="2" t="str">
        <f>IF(ISNA(VLOOKUP($AB12,ComboCodes!$1:$1048576,8,FALSE)), "-
", VLOOKUP($AB12,ComboCodes!$1:$1048576,8,FALSE))</f>
        <v xml:space="preserve">-
</v>
      </c>
      <c r="AD12" s="60"/>
      <c r="AE12" s="35" t="e">
        <f t="shared" si="15"/>
        <v>#DIV/0!</v>
      </c>
      <c r="AF12" s="6">
        <f t="shared" si="16"/>
        <v>0</v>
      </c>
      <c r="AG12" s="6">
        <f t="shared" si="17"/>
        <v>0</v>
      </c>
      <c r="AH12" s="6">
        <f t="shared" si="18"/>
        <v>0</v>
      </c>
      <c r="AI12" s="15">
        <f t="shared" si="19"/>
        <v>0</v>
      </c>
      <c r="AK12" s="4">
        <f t="shared" si="20"/>
        <v>0</v>
      </c>
    </row>
    <row r="13" spans="1:37">
      <c r="A13" s="57"/>
      <c r="B13" s="2" t="str">
        <f>IF(ISNA(VLOOKUP($A13,ComboCodes!$1:$1048576,8,FALSE)), "-
", VLOOKUP($A13,ComboCodes!$1:$1048576,8,FALSE))</f>
        <v xml:space="preserve">-
</v>
      </c>
      <c r="C13" s="60"/>
      <c r="D13" s="35" t="e">
        <f t="shared" si="5"/>
        <v>#DIV/0!</v>
      </c>
      <c r="E13" s="6">
        <f t="shared" si="0"/>
        <v>0</v>
      </c>
      <c r="F13" s="6">
        <f t="shared" si="21"/>
        <v>0</v>
      </c>
      <c r="G13" s="6">
        <f t="shared" si="22"/>
        <v>0</v>
      </c>
      <c r="H13" s="15">
        <f t="shared" si="23"/>
        <v>0</v>
      </c>
      <c r="J13" s="57"/>
      <c r="K13" s="2" t="str">
        <f>IF(ISNA(VLOOKUP($J13,ComboCodes!$1:$1048576,8,FALSE)), "-
", VLOOKUP($J13,ComboCodes!$1:$1048576,8,FALSE))</f>
        <v xml:space="preserve">-
</v>
      </c>
      <c r="L13" s="60"/>
      <c r="M13" s="35" t="e">
        <f t="shared" si="6"/>
        <v>#DIV/0!</v>
      </c>
      <c r="N13" s="6">
        <f t="shared" si="7"/>
        <v>0</v>
      </c>
      <c r="O13" s="6">
        <f t="shared" si="8"/>
        <v>0</v>
      </c>
      <c r="P13" s="6">
        <f t="shared" si="9"/>
        <v>0</v>
      </c>
      <c r="Q13" s="15">
        <f t="shared" si="24"/>
        <v>0</v>
      </c>
      <c r="S13" s="57"/>
      <c r="T13" s="2" t="str">
        <f>IF(ISNA(VLOOKUP($S13,ComboCodes!$1:$1048576,8,FALSE)), "-
", VLOOKUP($S13,ComboCodes!$1:$1048576,8,FALSE))</f>
        <v xml:space="preserve">-
</v>
      </c>
      <c r="U13" s="60"/>
      <c r="V13" s="35" t="e">
        <f t="shared" si="10"/>
        <v>#DIV/0!</v>
      </c>
      <c r="W13" s="6">
        <f t="shared" si="11"/>
        <v>0</v>
      </c>
      <c r="X13" s="6">
        <f t="shared" si="12"/>
        <v>0</v>
      </c>
      <c r="Y13" s="6">
        <f t="shared" si="13"/>
        <v>0</v>
      </c>
      <c r="Z13" s="15">
        <f t="shared" si="14"/>
        <v>0</v>
      </c>
      <c r="AB13" s="57"/>
      <c r="AC13" s="2" t="str">
        <f>IF(ISNA(VLOOKUP($AB13,ComboCodes!$1:$1048576,8,FALSE)), "-
", VLOOKUP($AB13,ComboCodes!$1:$1048576,8,FALSE))</f>
        <v xml:space="preserve">-
</v>
      </c>
      <c r="AD13" s="60"/>
      <c r="AE13" s="35" t="e">
        <f t="shared" si="15"/>
        <v>#DIV/0!</v>
      </c>
      <c r="AF13" s="6">
        <f t="shared" si="16"/>
        <v>0</v>
      </c>
      <c r="AG13" s="6">
        <f t="shared" si="17"/>
        <v>0</v>
      </c>
      <c r="AH13" s="6">
        <f t="shared" si="18"/>
        <v>0</v>
      </c>
      <c r="AI13" s="15">
        <f t="shared" si="19"/>
        <v>0</v>
      </c>
      <c r="AK13" s="4">
        <f t="shared" si="20"/>
        <v>0</v>
      </c>
    </row>
    <row r="14" spans="1:37">
      <c r="A14" s="57"/>
      <c r="B14" s="2" t="str">
        <f>IF(ISNA(VLOOKUP($A14,ComboCodes!$1:$1048576,8,FALSE)), "-
", VLOOKUP($A14,ComboCodes!$1:$1048576,8,FALSE))</f>
        <v xml:space="preserve">-
</v>
      </c>
      <c r="C14" s="60"/>
      <c r="D14" s="35" t="e">
        <f t="shared" si="5"/>
        <v>#DIV/0!</v>
      </c>
      <c r="E14" s="6">
        <f t="shared" si="0"/>
        <v>0</v>
      </c>
      <c r="F14" s="6">
        <f t="shared" si="21"/>
        <v>0</v>
      </c>
      <c r="G14" s="6">
        <f t="shared" si="22"/>
        <v>0</v>
      </c>
      <c r="H14" s="15">
        <f t="shared" si="23"/>
        <v>0</v>
      </c>
      <c r="J14" s="57"/>
      <c r="K14" s="2" t="str">
        <f>IF(ISNA(VLOOKUP($J14,ComboCodes!$1:$1048576,8,FALSE)), "-
", VLOOKUP($J14,ComboCodes!$1:$1048576,8,FALSE))</f>
        <v xml:space="preserve">-
</v>
      </c>
      <c r="L14" s="60"/>
      <c r="M14" s="35" t="e">
        <f t="shared" si="6"/>
        <v>#DIV/0!</v>
      </c>
      <c r="N14" s="6">
        <f t="shared" si="7"/>
        <v>0</v>
      </c>
      <c r="O14" s="6">
        <f t="shared" si="8"/>
        <v>0</v>
      </c>
      <c r="P14" s="6">
        <f t="shared" si="9"/>
        <v>0</v>
      </c>
      <c r="Q14" s="15">
        <f t="shared" si="24"/>
        <v>0</v>
      </c>
      <c r="S14" s="57"/>
      <c r="T14" s="2" t="str">
        <f>IF(ISNA(VLOOKUP($S14,ComboCodes!$1:$1048576,8,FALSE)), "-
", VLOOKUP($S14,ComboCodes!$1:$1048576,8,FALSE))</f>
        <v xml:space="preserve">-
</v>
      </c>
      <c r="U14" s="60"/>
      <c r="V14" s="35" t="e">
        <f t="shared" si="10"/>
        <v>#DIV/0!</v>
      </c>
      <c r="W14" s="6">
        <f t="shared" si="11"/>
        <v>0</v>
      </c>
      <c r="X14" s="6">
        <f t="shared" si="12"/>
        <v>0</v>
      </c>
      <c r="Y14" s="6">
        <f t="shared" si="13"/>
        <v>0</v>
      </c>
      <c r="Z14" s="15">
        <f t="shared" si="14"/>
        <v>0</v>
      </c>
      <c r="AB14" s="57"/>
      <c r="AC14" s="2" t="str">
        <f>IF(ISNA(VLOOKUP($AB14,ComboCodes!$1:$1048576,8,FALSE)), "-
", VLOOKUP($AB14,ComboCodes!$1:$1048576,8,FALSE))</f>
        <v xml:space="preserve">-
</v>
      </c>
      <c r="AD14" s="60"/>
      <c r="AE14" s="35" t="e">
        <f t="shared" si="15"/>
        <v>#DIV/0!</v>
      </c>
      <c r="AF14" s="6">
        <f t="shared" si="16"/>
        <v>0</v>
      </c>
      <c r="AG14" s="6">
        <f t="shared" si="17"/>
        <v>0</v>
      </c>
      <c r="AH14" s="6">
        <f t="shared" si="18"/>
        <v>0</v>
      </c>
      <c r="AI14" s="15">
        <f t="shared" si="19"/>
        <v>0</v>
      </c>
      <c r="AK14" s="4">
        <f t="shared" si="20"/>
        <v>0</v>
      </c>
    </row>
    <row r="15" spans="1:37">
      <c r="A15" s="57"/>
      <c r="B15" s="2" t="str">
        <f>IF(ISNA(VLOOKUP($A15,ComboCodes!$1:$1048576,8,FALSE)), "-
", VLOOKUP($A15,ComboCodes!$1:$1048576,8,FALSE))</f>
        <v xml:space="preserve">-
</v>
      </c>
      <c r="C15" s="60"/>
      <c r="D15" s="35" t="e">
        <f t="shared" si="5"/>
        <v>#DIV/0!</v>
      </c>
      <c r="E15" s="6">
        <f t="shared" si="0"/>
        <v>0</v>
      </c>
      <c r="F15" s="6">
        <f t="shared" si="21"/>
        <v>0</v>
      </c>
      <c r="G15" s="6">
        <f t="shared" si="22"/>
        <v>0</v>
      </c>
      <c r="H15" s="15">
        <f t="shared" si="23"/>
        <v>0</v>
      </c>
      <c r="J15" s="57"/>
      <c r="K15" s="2" t="str">
        <f>IF(ISNA(VLOOKUP($J15,ComboCodes!$1:$1048576,8,FALSE)), "-
", VLOOKUP($J15,ComboCodes!$1:$1048576,8,FALSE))</f>
        <v xml:space="preserve">-
</v>
      </c>
      <c r="L15" s="60"/>
      <c r="M15" s="35" t="e">
        <f t="shared" si="6"/>
        <v>#DIV/0!</v>
      </c>
      <c r="N15" s="6">
        <f t="shared" si="7"/>
        <v>0</v>
      </c>
      <c r="O15" s="6">
        <f t="shared" si="8"/>
        <v>0</v>
      </c>
      <c r="P15" s="6">
        <f t="shared" si="9"/>
        <v>0</v>
      </c>
      <c r="Q15" s="15">
        <f t="shared" si="24"/>
        <v>0</v>
      </c>
      <c r="S15" s="57"/>
      <c r="T15" s="2" t="str">
        <f>IF(ISNA(VLOOKUP($S15,ComboCodes!$1:$1048576,8,FALSE)), "-
", VLOOKUP($S15,ComboCodes!$1:$1048576,8,FALSE))</f>
        <v xml:space="preserve">-
</v>
      </c>
      <c r="U15" s="60"/>
      <c r="V15" s="35" t="e">
        <f t="shared" si="10"/>
        <v>#DIV/0!</v>
      </c>
      <c r="W15" s="6">
        <f t="shared" si="11"/>
        <v>0</v>
      </c>
      <c r="X15" s="6">
        <f t="shared" si="12"/>
        <v>0</v>
      </c>
      <c r="Y15" s="6">
        <f t="shared" si="13"/>
        <v>0</v>
      </c>
      <c r="Z15" s="15">
        <f t="shared" si="14"/>
        <v>0</v>
      </c>
      <c r="AB15" s="57"/>
      <c r="AC15" s="2" t="str">
        <f>IF(ISNA(VLOOKUP($AB15,ComboCodes!$1:$1048576,8,FALSE)), "-
", VLOOKUP($AB15,ComboCodes!$1:$1048576,8,FALSE))</f>
        <v xml:space="preserve">-
</v>
      </c>
      <c r="AD15" s="60"/>
      <c r="AE15" s="35" t="e">
        <f t="shared" si="15"/>
        <v>#DIV/0!</v>
      </c>
      <c r="AF15" s="6">
        <f t="shared" si="16"/>
        <v>0</v>
      </c>
      <c r="AG15" s="6">
        <f t="shared" si="17"/>
        <v>0</v>
      </c>
      <c r="AH15" s="6">
        <f t="shared" si="18"/>
        <v>0</v>
      </c>
      <c r="AI15" s="15">
        <f t="shared" si="19"/>
        <v>0</v>
      </c>
      <c r="AK15" s="4">
        <f t="shared" si="20"/>
        <v>0</v>
      </c>
    </row>
    <row r="16" spans="1:37">
      <c r="A16" s="57"/>
      <c r="B16" s="2" t="str">
        <f>IF(ISNA(VLOOKUP($A16,ComboCodes!$1:$1048576,8,FALSE)), "-
", VLOOKUP($A16,ComboCodes!$1:$1048576,8,FALSE))</f>
        <v xml:space="preserve">-
</v>
      </c>
      <c r="C16" s="60"/>
      <c r="D16" s="35" t="e">
        <f t="shared" si="5"/>
        <v>#DIV/0!</v>
      </c>
      <c r="E16" s="6">
        <f t="shared" si="0"/>
        <v>0</v>
      </c>
      <c r="F16" s="6">
        <f t="shared" si="21"/>
        <v>0</v>
      </c>
      <c r="G16" s="6">
        <f t="shared" si="22"/>
        <v>0</v>
      </c>
      <c r="H16" s="15">
        <f t="shared" si="23"/>
        <v>0</v>
      </c>
      <c r="J16" s="57"/>
      <c r="K16" s="2" t="str">
        <f>IF(ISNA(VLOOKUP($J16,ComboCodes!$1:$1048576,8,FALSE)), "-
", VLOOKUP($J16,ComboCodes!$1:$1048576,8,FALSE))</f>
        <v xml:space="preserve">-
</v>
      </c>
      <c r="L16" s="60"/>
      <c r="M16" s="35" t="e">
        <f t="shared" si="6"/>
        <v>#DIV/0!</v>
      </c>
      <c r="N16" s="6">
        <f t="shared" si="7"/>
        <v>0</v>
      </c>
      <c r="O16" s="6">
        <f t="shared" si="8"/>
        <v>0</v>
      </c>
      <c r="P16" s="6">
        <f t="shared" si="9"/>
        <v>0</v>
      </c>
      <c r="Q16" s="15">
        <f t="shared" si="24"/>
        <v>0</v>
      </c>
      <c r="S16" s="57"/>
      <c r="T16" s="2" t="str">
        <f>IF(ISNA(VLOOKUP($S16,ComboCodes!$1:$1048576,8,FALSE)), "-
", VLOOKUP($S16,ComboCodes!$1:$1048576,8,FALSE))</f>
        <v xml:space="preserve">-
</v>
      </c>
      <c r="U16" s="60"/>
      <c r="V16" s="35" t="e">
        <f t="shared" si="10"/>
        <v>#DIV/0!</v>
      </c>
      <c r="W16" s="6">
        <f t="shared" si="11"/>
        <v>0</v>
      </c>
      <c r="X16" s="6">
        <f t="shared" si="12"/>
        <v>0</v>
      </c>
      <c r="Y16" s="6">
        <f t="shared" si="13"/>
        <v>0</v>
      </c>
      <c r="Z16" s="15">
        <f t="shared" si="14"/>
        <v>0</v>
      </c>
      <c r="AB16" s="57"/>
      <c r="AC16" s="2" t="str">
        <f>IF(ISNA(VLOOKUP($AB16,ComboCodes!$1:$1048576,8,FALSE)), "-
", VLOOKUP($AB16,ComboCodes!$1:$1048576,8,FALSE))</f>
        <v xml:space="preserve">-
</v>
      </c>
      <c r="AD16" s="60"/>
      <c r="AE16" s="35" t="e">
        <f t="shared" si="15"/>
        <v>#DIV/0!</v>
      </c>
      <c r="AF16" s="6">
        <f t="shared" si="16"/>
        <v>0</v>
      </c>
      <c r="AG16" s="6">
        <f t="shared" si="17"/>
        <v>0</v>
      </c>
      <c r="AH16" s="6">
        <f t="shared" si="18"/>
        <v>0</v>
      </c>
      <c r="AI16" s="15">
        <f t="shared" si="19"/>
        <v>0</v>
      </c>
      <c r="AK16" s="4">
        <f t="shared" si="20"/>
        <v>0</v>
      </c>
    </row>
    <row r="17" spans="1:37">
      <c r="A17" s="57"/>
      <c r="B17" s="2" t="str">
        <f>IF(ISNA(VLOOKUP($A17,ComboCodes!$1:$1048576,8,FALSE)), "-
", VLOOKUP($A17,ComboCodes!$1:$1048576,8,FALSE))</f>
        <v xml:space="preserve">-
</v>
      </c>
      <c r="C17" s="60"/>
      <c r="D17" s="35" t="e">
        <f t="shared" si="5"/>
        <v>#DIV/0!</v>
      </c>
      <c r="E17" s="6">
        <f t="shared" si="0"/>
        <v>0</v>
      </c>
      <c r="F17" s="6">
        <f t="shared" si="21"/>
        <v>0</v>
      </c>
      <c r="G17" s="6">
        <f t="shared" si="22"/>
        <v>0</v>
      </c>
      <c r="H17" s="15">
        <f t="shared" si="23"/>
        <v>0</v>
      </c>
      <c r="J17" s="57"/>
      <c r="K17" s="2" t="str">
        <f>IF(ISNA(VLOOKUP($J17,ComboCodes!$1:$1048576,8,FALSE)), "-
", VLOOKUP($J17,ComboCodes!$1:$1048576,8,FALSE))</f>
        <v xml:space="preserve">-
</v>
      </c>
      <c r="L17" s="60"/>
      <c r="M17" s="35" t="e">
        <f t="shared" si="6"/>
        <v>#DIV/0!</v>
      </c>
      <c r="N17" s="6">
        <f t="shared" si="7"/>
        <v>0</v>
      </c>
      <c r="O17" s="6">
        <f t="shared" si="8"/>
        <v>0</v>
      </c>
      <c r="P17" s="6">
        <f t="shared" si="9"/>
        <v>0</v>
      </c>
      <c r="Q17" s="15">
        <f t="shared" si="24"/>
        <v>0</v>
      </c>
      <c r="S17" s="57"/>
      <c r="T17" s="2" t="str">
        <f>IF(ISNA(VLOOKUP($S17,ComboCodes!$1:$1048576,8,FALSE)), "-
", VLOOKUP($S17,ComboCodes!$1:$1048576,8,FALSE))</f>
        <v xml:space="preserve">-
</v>
      </c>
      <c r="U17" s="60"/>
      <c r="V17" s="35" t="e">
        <f t="shared" si="10"/>
        <v>#DIV/0!</v>
      </c>
      <c r="W17" s="6">
        <f t="shared" si="11"/>
        <v>0</v>
      </c>
      <c r="X17" s="6">
        <f t="shared" si="12"/>
        <v>0</v>
      </c>
      <c r="Y17" s="6">
        <f t="shared" si="13"/>
        <v>0</v>
      </c>
      <c r="Z17" s="15">
        <f t="shared" si="14"/>
        <v>0</v>
      </c>
      <c r="AB17" s="57"/>
      <c r="AC17" s="2" t="str">
        <f>IF(ISNA(VLOOKUP($AB17,ComboCodes!$1:$1048576,8,FALSE)), "-
", VLOOKUP($AB17,ComboCodes!$1:$1048576,8,FALSE))</f>
        <v xml:space="preserve">-
</v>
      </c>
      <c r="AD17" s="60"/>
      <c r="AE17" s="35" t="e">
        <f t="shared" si="15"/>
        <v>#DIV/0!</v>
      </c>
      <c r="AF17" s="6">
        <f t="shared" si="16"/>
        <v>0</v>
      </c>
      <c r="AG17" s="6">
        <f t="shared" si="17"/>
        <v>0</v>
      </c>
      <c r="AH17" s="6">
        <f t="shared" si="18"/>
        <v>0</v>
      </c>
      <c r="AI17" s="15">
        <f t="shared" si="19"/>
        <v>0</v>
      </c>
      <c r="AK17" s="4">
        <f t="shared" si="20"/>
        <v>0</v>
      </c>
    </row>
    <row r="18" spans="1:37">
      <c r="A18" s="57"/>
      <c r="B18" s="2" t="str">
        <f>IF(ISNA(VLOOKUP($A18,ComboCodes!$1:$1048576,8,FALSE)), "-
", VLOOKUP($A18,ComboCodes!$1:$1048576,8,FALSE))</f>
        <v xml:space="preserve">-
</v>
      </c>
      <c r="C18" s="60"/>
      <c r="D18" s="35" t="e">
        <f t="shared" si="5"/>
        <v>#DIV/0!</v>
      </c>
      <c r="E18" s="6">
        <f t="shared" si="0"/>
        <v>0</v>
      </c>
      <c r="F18" s="6">
        <f t="shared" si="21"/>
        <v>0</v>
      </c>
      <c r="G18" s="6">
        <f t="shared" si="22"/>
        <v>0</v>
      </c>
      <c r="H18" s="15">
        <f t="shared" si="23"/>
        <v>0</v>
      </c>
      <c r="J18" s="57"/>
      <c r="K18" s="2" t="str">
        <f>IF(ISNA(VLOOKUP($J18,ComboCodes!$1:$1048576,8,FALSE)), "-
", VLOOKUP($J18,ComboCodes!$1:$1048576,8,FALSE))</f>
        <v xml:space="preserve">-
</v>
      </c>
      <c r="L18" s="60"/>
      <c r="M18" s="35" t="e">
        <f t="shared" si="6"/>
        <v>#DIV/0!</v>
      </c>
      <c r="N18" s="6">
        <f t="shared" si="7"/>
        <v>0</v>
      </c>
      <c r="O18" s="6">
        <f t="shared" si="8"/>
        <v>0</v>
      </c>
      <c r="P18" s="6">
        <f t="shared" si="9"/>
        <v>0</v>
      </c>
      <c r="Q18" s="15">
        <f t="shared" si="24"/>
        <v>0</v>
      </c>
      <c r="S18" s="57"/>
      <c r="T18" s="2" t="str">
        <f>IF(ISNA(VLOOKUP($S18,ComboCodes!$1:$1048576,8,FALSE)), "-
", VLOOKUP($S18,ComboCodes!$1:$1048576,8,FALSE))</f>
        <v xml:space="preserve">-
</v>
      </c>
      <c r="U18" s="60"/>
      <c r="V18" s="35" t="e">
        <f t="shared" si="10"/>
        <v>#DIV/0!</v>
      </c>
      <c r="W18" s="6">
        <f t="shared" si="11"/>
        <v>0</v>
      </c>
      <c r="X18" s="6">
        <f t="shared" si="12"/>
        <v>0</v>
      </c>
      <c r="Y18" s="6">
        <f t="shared" si="13"/>
        <v>0</v>
      </c>
      <c r="Z18" s="15">
        <f t="shared" si="14"/>
        <v>0</v>
      </c>
      <c r="AB18" s="57"/>
      <c r="AC18" s="2" t="str">
        <f>IF(ISNA(VLOOKUP($AB18,ComboCodes!$1:$1048576,8,FALSE)), "-
", VLOOKUP($AB18,ComboCodes!$1:$1048576,8,FALSE))</f>
        <v xml:space="preserve">-
</v>
      </c>
      <c r="AD18" s="60"/>
      <c r="AE18" s="35" t="e">
        <f t="shared" si="15"/>
        <v>#DIV/0!</v>
      </c>
      <c r="AF18" s="6">
        <f t="shared" si="16"/>
        <v>0</v>
      </c>
      <c r="AG18" s="6">
        <f t="shared" si="17"/>
        <v>0</v>
      </c>
      <c r="AH18" s="6">
        <f t="shared" si="18"/>
        <v>0</v>
      </c>
      <c r="AI18" s="15">
        <f t="shared" si="19"/>
        <v>0</v>
      </c>
      <c r="AK18" s="4">
        <f t="shared" si="20"/>
        <v>0</v>
      </c>
    </row>
    <row r="19" spans="1:37">
      <c r="A19" s="57"/>
      <c r="B19" s="2" t="str">
        <f>IF(ISNA(VLOOKUP($A19,ComboCodes!$1:$1048576,8,FALSE)), "-
", VLOOKUP($A19,ComboCodes!$1:$1048576,8,FALSE))</f>
        <v xml:space="preserve">-
</v>
      </c>
      <c r="C19" s="60"/>
      <c r="D19" s="35" t="e">
        <f t="shared" si="5"/>
        <v>#DIV/0!</v>
      </c>
      <c r="E19" s="6">
        <f t="shared" si="0"/>
        <v>0</v>
      </c>
      <c r="F19" s="6">
        <f t="shared" si="21"/>
        <v>0</v>
      </c>
      <c r="G19" s="6">
        <f t="shared" si="22"/>
        <v>0</v>
      </c>
      <c r="H19" s="15">
        <f t="shared" si="23"/>
        <v>0</v>
      </c>
      <c r="J19" s="57"/>
      <c r="K19" s="2" t="str">
        <f>IF(ISNA(VLOOKUP($J19,ComboCodes!$1:$1048576,8,FALSE)), "-
", VLOOKUP($J19,ComboCodes!$1:$1048576,8,FALSE))</f>
        <v xml:space="preserve">-
</v>
      </c>
      <c r="L19" s="60"/>
      <c r="M19" s="35" t="e">
        <f t="shared" si="6"/>
        <v>#DIV/0!</v>
      </c>
      <c r="N19" s="6">
        <f t="shared" si="7"/>
        <v>0</v>
      </c>
      <c r="O19" s="6">
        <f t="shared" si="8"/>
        <v>0</v>
      </c>
      <c r="P19" s="6">
        <f t="shared" si="9"/>
        <v>0</v>
      </c>
      <c r="Q19" s="15">
        <f t="shared" si="24"/>
        <v>0</v>
      </c>
      <c r="S19" s="57"/>
      <c r="T19" s="2" t="str">
        <f>IF(ISNA(VLOOKUP($S19,ComboCodes!$1:$1048576,8,FALSE)), "-
", VLOOKUP($S19,ComboCodes!$1:$1048576,8,FALSE))</f>
        <v xml:space="preserve">-
</v>
      </c>
      <c r="U19" s="60"/>
      <c r="V19" s="35" t="e">
        <f t="shared" si="10"/>
        <v>#DIV/0!</v>
      </c>
      <c r="W19" s="6">
        <f t="shared" si="11"/>
        <v>0</v>
      </c>
      <c r="X19" s="6">
        <f t="shared" si="12"/>
        <v>0</v>
      </c>
      <c r="Y19" s="6">
        <f t="shared" si="13"/>
        <v>0</v>
      </c>
      <c r="Z19" s="15">
        <f t="shared" si="14"/>
        <v>0</v>
      </c>
      <c r="AB19" s="57"/>
      <c r="AC19" s="2" t="str">
        <f>IF(ISNA(VLOOKUP($AB19,ComboCodes!$1:$1048576,8,FALSE)), "-
", VLOOKUP($AB19,ComboCodes!$1:$1048576,8,FALSE))</f>
        <v xml:space="preserve">-
</v>
      </c>
      <c r="AD19" s="60"/>
      <c r="AE19" s="35" t="e">
        <f t="shared" si="15"/>
        <v>#DIV/0!</v>
      </c>
      <c r="AF19" s="6">
        <f t="shared" si="16"/>
        <v>0</v>
      </c>
      <c r="AG19" s="6">
        <f t="shared" si="17"/>
        <v>0</v>
      </c>
      <c r="AH19" s="6">
        <f t="shared" si="18"/>
        <v>0</v>
      </c>
      <c r="AI19" s="15">
        <f t="shared" si="19"/>
        <v>0</v>
      </c>
      <c r="AK19" s="4">
        <f t="shared" si="20"/>
        <v>0</v>
      </c>
    </row>
    <row r="20" spans="1:37">
      <c r="A20" s="58"/>
      <c r="B20" s="16" t="str">
        <f>IF(ISNA(VLOOKUP($A20,ComboCodes!$1:$1048576,8,FALSE)), "-
", VLOOKUP($A20,ComboCodes!$1:$1048576,8,FALSE))</f>
        <v xml:space="preserve">-
</v>
      </c>
      <c r="C20" s="61"/>
      <c r="D20" s="36" t="e">
        <f t="shared" si="5"/>
        <v>#DIV/0!</v>
      </c>
      <c r="E20" s="17">
        <f t="shared" si="0"/>
        <v>0</v>
      </c>
      <c r="F20" s="17">
        <f t="shared" si="21"/>
        <v>0</v>
      </c>
      <c r="G20" s="17">
        <f t="shared" si="22"/>
        <v>0</v>
      </c>
      <c r="H20" s="18">
        <f t="shared" si="23"/>
        <v>0</v>
      </c>
      <c r="J20" s="58"/>
      <c r="K20" s="16" t="str">
        <f>IF(ISNA(VLOOKUP($J20,ComboCodes!$1:$1048576,8,FALSE)), "-
", VLOOKUP($J20,ComboCodes!$1:$1048576,8,FALSE))</f>
        <v xml:space="preserve">-
</v>
      </c>
      <c r="L20" s="61"/>
      <c r="M20" s="36" t="e">
        <f t="shared" si="6"/>
        <v>#DIV/0!</v>
      </c>
      <c r="N20" s="17">
        <f t="shared" si="7"/>
        <v>0</v>
      </c>
      <c r="O20" s="17">
        <f t="shared" si="8"/>
        <v>0</v>
      </c>
      <c r="P20" s="17">
        <f t="shared" si="9"/>
        <v>0</v>
      </c>
      <c r="Q20" s="18">
        <f t="shared" si="24"/>
        <v>0</v>
      </c>
      <c r="S20" s="58"/>
      <c r="T20" s="16" t="str">
        <f>IF(ISNA(VLOOKUP($S20,ComboCodes!$1:$1048576,8,FALSE)), "-
", VLOOKUP($S20,ComboCodes!$1:$1048576,8,FALSE))</f>
        <v xml:space="preserve">-
</v>
      </c>
      <c r="U20" s="61"/>
      <c r="V20" s="36" t="e">
        <f t="shared" si="10"/>
        <v>#DIV/0!</v>
      </c>
      <c r="W20" s="17">
        <f t="shared" si="11"/>
        <v>0</v>
      </c>
      <c r="X20" s="17">
        <f t="shared" si="12"/>
        <v>0</v>
      </c>
      <c r="Y20" s="17">
        <f t="shared" si="13"/>
        <v>0</v>
      </c>
      <c r="Z20" s="18">
        <f t="shared" si="14"/>
        <v>0</v>
      </c>
      <c r="AB20" s="58"/>
      <c r="AC20" s="16" t="str">
        <f>IF(ISNA(VLOOKUP($AB20,ComboCodes!$1:$1048576,8,FALSE)), "-
", VLOOKUP($AB20,ComboCodes!$1:$1048576,8,FALSE))</f>
        <v xml:space="preserve">-
</v>
      </c>
      <c r="AD20" s="61"/>
      <c r="AE20" s="36" t="e">
        <f t="shared" si="15"/>
        <v>#DIV/0!</v>
      </c>
      <c r="AF20" s="17">
        <f t="shared" si="16"/>
        <v>0</v>
      </c>
      <c r="AG20" s="17">
        <f t="shared" si="17"/>
        <v>0</v>
      </c>
      <c r="AH20" s="17">
        <f t="shared" si="18"/>
        <v>0</v>
      </c>
      <c r="AI20" s="18">
        <f t="shared" si="19"/>
        <v>0</v>
      </c>
      <c r="AK20" s="4">
        <f t="shared" si="20"/>
        <v>0</v>
      </c>
    </row>
    <row r="21" spans="1:37">
      <c r="B21" s="21"/>
      <c r="C21" s="5">
        <f t="shared" ref="C21:H21" si="25">SUM(C6:C20)</f>
        <v>0</v>
      </c>
      <c r="D21" s="5" t="e">
        <f t="shared" si="25"/>
        <v>#DIV/0!</v>
      </c>
      <c r="E21" s="6">
        <f t="shared" si="25"/>
        <v>0</v>
      </c>
      <c r="F21" s="6">
        <f t="shared" si="25"/>
        <v>0</v>
      </c>
      <c r="G21" s="6">
        <f t="shared" si="25"/>
        <v>0</v>
      </c>
      <c r="H21" s="6">
        <f t="shared" si="25"/>
        <v>0</v>
      </c>
      <c r="K21" s="21"/>
      <c r="L21" s="5">
        <f t="shared" ref="L21:Q21" si="26">SUM(L6:L20)</f>
        <v>0</v>
      </c>
      <c r="M21" s="5" t="e">
        <f t="shared" si="26"/>
        <v>#DIV/0!</v>
      </c>
      <c r="N21" s="6">
        <f t="shared" si="26"/>
        <v>0</v>
      </c>
      <c r="O21" s="6">
        <f t="shared" si="26"/>
        <v>0</v>
      </c>
      <c r="P21" s="6">
        <f t="shared" si="26"/>
        <v>0</v>
      </c>
      <c r="Q21" s="6">
        <f t="shared" si="26"/>
        <v>0</v>
      </c>
      <c r="T21" s="21"/>
      <c r="U21" s="5">
        <f t="shared" ref="U21:Z21" si="27">SUM(U6:U20)</f>
        <v>0</v>
      </c>
      <c r="V21" s="5" t="e">
        <f t="shared" si="27"/>
        <v>#DIV/0!</v>
      </c>
      <c r="W21" s="6">
        <f t="shared" si="27"/>
        <v>0</v>
      </c>
      <c r="X21" s="6">
        <f t="shared" si="27"/>
        <v>0</v>
      </c>
      <c r="Y21" s="6">
        <f t="shared" si="27"/>
        <v>0</v>
      </c>
      <c r="Z21" s="6">
        <f t="shared" si="27"/>
        <v>0</v>
      </c>
      <c r="AC21" s="21"/>
      <c r="AD21" s="5">
        <f t="shared" ref="AD21:AI21" si="28">SUM(AD6:AD20)</f>
        <v>0</v>
      </c>
      <c r="AE21" s="5" t="e">
        <f t="shared" si="28"/>
        <v>#DIV/0!</v>
      </c>
      <c r="AF21" s="6">
        <f t="shared" si="28"/>
        <v>0</v>
      </c>
      <c r="AG21" s="6">
        <f t="shared" si="28"/>
        <v>0</v>
      </c>
      <c r="AH21" s="6">
        <f t="shared" si="28"/>
        <v>0</v>
      </c>
      <c r="AI21" s="6">
        <f t="shared" si="28"/>
        <v>0</v>
      </c>
      <c r="AK21" s="4">
        <f>SUM(AK6:AK20)</f>
        <v>0</v>
      </c>
    </row>
    <row r="22" spans="1:37">
      <c r="B22" s="21"/>
      <c r="F22" s="1"/>
    </row>
    <row r="23" spans="1:37">
      <c r="A23" s="159" t="s">
        <v>2597</v>
      </c>
      <c r="B23" s="21"/>
      <c r="F23" s="1"/>
    </row>
    <row r="24" spans="1:37">
      <c r="A24" s="111" t="s">
        <v>84</v>
      </c>
    </row>
    <row r="26" spans="1:37">
      <c r="A26" s="2" t="s">
        <v>85</v>
      </c>
      <c r="K26" s="5"/>
    </row>
    <row r="27" spans="1:37">
      <c r="K27" s="5"/>
    </row>
    <row r="28" spans="1:37">
      <c r="A28" s="160" t="s">
        <v>2598</v>
      </c>
      <c r="B28" s="161" t="s">
        <v>2599</v>
      </c>
      <c r="C28" s="162" t="s">
        <v>2600</v>
      </c>
      <c r="K28" s="5"/>
    </row>
  </sheetData>
  <mergeCells count="4">
    <mergeCell ref="S4:Z4"/>
    <mergeCell ref="AB4:AI4"/>
    <mergeCell ref="A4:H4"/>
    <mergeCell ref="J4:Q4"/>
  </mergeCells>
  <pageMargins left="0.5" right="0.5" top="0.5" bottom="0.5" header="0.3" footer="0.3"/>
  <pageSetup scale="69" orientation="landscape" r:id="rId1"/>
  <ignoredErrors>
    <ignoredError sqref="V6:V8 V9:V20 AE6:AE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6A47-F22C-4A35-A574-8D07D734A28D}">
  <sheetPr>
    <tabColor rgb="FFFFFF00"/>
    <pageSetUpPr fitToPage="1"/>
  </sheetPr>
  <dimension ref="A1:P30"/>
  <sheetViews>
    <sheetView workbookViewId="0">
      <selection activeCell="E3" sqref="E3:G29"/>
    </sheetView>
  </sheetViews>
  <sheetFormatPr defaultColWidth="9" defaultRowHeight="12"/>
  <cols>
    <col min="1" max="1" width="59.42578125" style="86" bestFit="1" customWidth="1"/>
    <col min="2" max="2" width="2" style="86" bestFit="1" customWidth="1"/>
    <col min="3" max="3" width="9.42578125" style="90" bestFit="1" customWidth="1"/>
    <col min="4" max="4" width="6.140625" style="86" customWidth="1"/>
    <col min="5" max="5" width="65.5703125" style="86" bestFit="1" customWidth="1"/>
    <col min="6" max="6" width="2" style="86" bestFit="1" customWidth="1"/>
    <col min="7" max="7" width="23.7109375" style="88" bestFit="1" customWidth="1"/>
    <col min="8" max="8" width="5.28515625" style="86" customWidth="1"/>
    <col min="9" max="9" width="17" style="86" bestFit="1" customWidth="1"/>
    <col min="10" max="16384" width="9" style="86"/>
  </cols>
  <sheetData>
    <row r="1" spans="1:16" ht="18" customHeight="1">
      <c r="A1" s="155" t="s">
        <v>90</v>
      </c>
      <c r="B1" s="155"/>
      <c r="C1" s="155"/>
      <c r="D1" s="155"/>
      <c r="E1" s="155"/>
      <c r="F1" s="155"/>
      <c r="G1" s="155"/>
      <c r="I1" s="142" t="s">
        <v>1</v>
      </c>
      <c r="J1" s="142"/>
      <c r="K1" s="63"/>
    </row>
    <row r="2" spans="1:16">
      <c r="I2" s="143" t="s">
        <v>91</v>
      </c>
      <c r="J2" s="144"/>
      <c r="K2" s="66"/>
    </row>
    <row r="3" spans="1:16">
      <c r="A3" s="154" t="s">
        <v>92</v>
      </c>
      <c r="B3" s="154"/>
      <c r="C3" s="154"/>
      <c r="E3" s="154" t="s">
        <v>92</v>
      </c>
      <c r="F3" s="154"/>
      <c r="G3" s="154"/>
      <c r="I3" s="64" t="s">
        <v>9</v>
      </c>
      <c r="J3" s="67">
        <v>3.3</v>
      </c>
      <c r="K3" s="64"/>
    </row>
    <row r="4" spans="1:16">
      <c r="I4" s="64" t="s">
        <v>12</v>
      </c>
      <c r="J4" s="67">
        <v>3.4</v>
      </c>
      <c r="K4" s="64"/>
    </row>
    <row r="5" spans="1:16">
      <c r="A5" s="85" t="s">
        <v>93</v>
      </c>
      <c r="B5" s="89" t="s">
        <v>94</v>
      </c>
      <c r="C5" s="94">
        <v>9850.75</v>
      </c>
      <c r="E5" s="85" t="s">
        <v>95</v>
      </c>
      <c r="F5" s="89" t="s">
        <v>94</v>
      </c>
      <c r="G5" s="92" t="s">
        <v>96</v>
      </c>
      <c r="I5" s="64" t="s">
        <v>15</v>
      </c>
      <c r="J5" s="67">
        <v>6.7</v>
      </c>
      <c r="K5" s="64"/>
      <c r="P5" s="87"/>
    </row>
    <row r="6" spans="1:16">
      <c r="B6" s="66"/>
      <c r="C6" s="95"/>
      <c r="F6" s="66"/>
      <c r="G6" s="93"/>
      <c r="I6" s="88" t="s">
        <v>97</v>
      </c>
      <c r="J6" s="90">
        <v>19.5</v>
      </c>
    </row>
    <row r="7" spans="1:16">
      <c r="A7" s="154" t="s">
        <v>98</v>
      </c>
      <c r="B7" s="154"/>
      <c r="C7" s="154"/>
      <c r="E7" s="154" t="s">
        <v>98</v>
      </c>
      <c r="F7" s="154"/>
      <c r="G7" s="154"/>
    </row>
    <row r="9" spans="1:16">
      <c r="A9" s="85" t="s">
        <v>99</v>
      </c>
      <c r="B9" s="89" t="s">
        <v>94</v>
      </c>
      <c r="C9" s="94">
        <v>10149.25</v>
      </c>
      <c r="E9" s="85" t="s">
        <v>100</v>
      </c>
      <c r="F9" s="89" t="s">
        <v>94</v>
      </c>
      <c r="G9" s="92" t="s">
        <v>101</v>
      </c>
      <c r="I9" s="143" t="s">
        <v>19</v>
      </c>
      <c r="J9" s="144"/>
      <c r="K9" s="66"/>
    </row>
    <row r="10" spans="1:16">
      <c r="B10" s="64"/>
      <c r="C10" s="95"/>
      <c r="F10" s="64"/>
      <c r="G10" s="93"/>
      <c r="I10" s="64" t="s">
        <v>9</v>
      </c>
      <c r="J10" s="70">
        <v>0.29299999999999998</v>
      </c>
      <c r="K10" s="70"/>
    </row>
    <row r="11" spans="1:16">
      <c r="A11" s="154" t="s">
        <v>102</v>
      </c>
      <c r="B11" s="154"/>
      <c r="C11" s="154"/>
      <c r="E11" s="154" t="s">
        <v>102</v>
      </c>
      <c r="F11" s="154"/>
      <c r="G11" s="154"/>
      <c r="I11" s="64" t="s">
        <v>12</v>
      </c>
      <c r="J11" s="73">
        <v>0.30099999999999999</v>
      </c>
      <c r="K11" s="74"/>
    </row>
    <row r="12" spans="1:16">
      <c r="F12" s="66"/>
      <c r="G12" s="93"/>
    </row>
    <row r="13" spans="1:16">
      <c r="A13" s="85" t="s">
        <v>103</v>
      </c>
      <c r="B13" s="89" t="s">
        <v>94</v>
      </c>
      <c r="C13" s="94">
        <v>2232.23</v>
      </c>
      <c r="E13" s="85" t="s">
        <v>104</v>
      </c>
      <c r="F13" s="89" t="s">
        <v>94</v>
      </c>
      <c r="G13" s="92" t="s">
        <v>105</v>
      </c>
      <c r="I13" s="88" t="s">
        <v>10</v>
      </c>
      <c r="J13" s="48">
        <v>5642.39</v>
      </c>
    </row>
    <row r="14" spans="1:16">
      <c r="B14" s="66"/>
      <c r="C14" s="95"/>
      <c r="F14" s="66"/>
      <c r="G14" s="93"/>
      <c r="I14" s="88" t="s">
        <v>13</v>
      </c>
      <c r="J14" s="48">
        <v>26061.27</v>
      </c>
    </row>
    <row r="15" spans="1:16">
      <c r="A15" s="154" t="s">
        <v>106</v>
      </c>
      <c r="B15" s="154"/>
      <c r="C15" s="154"/>
      <c r="E15" s="154" t="s">
        <v>106</v>
      </c>
      <c r="F15" s="154"/>
      <c r="G15" s="154"/>
    </row>
    <row r="17" spans="1:8" ht="12" customHeight="1">
      <c r="A17" s="85" t="s">
        <v>107</v>
      </c>
      <c r="B17" s="89" t="s">
        <v>94</v>
      </c>
      <c r="C17" s="94">
        <v>2401.73</v>
      </c>
      <c r="E17" s="85" t="s">
        <v>108</v>
      </c>
      <c r="F17" s="89" t="s">
        <v>94</v>
      </c>
      <c r="G17" s="92" t="s">
        <v>109</v>
      </c>
    </row>
    <row r="18" spans="1:8">
      <c r="B18" s="64"/>
      <c r="C18" s="95"/>
      <c r="F18" s="64"/>
      <c r="G18" s="93"/>
    </row>
    <row r="19" spans="1:8">
      <c r="A19" s="101" t="s">
        <v>110</v>
      </c>
      <c r="B19" s="101"/>
      <c r="C19" s="101"/>
      <c r="E19" s="154" t="s">
        <v>110</v>
      </c>
      <c r="F19" s="154"/>
      <c r="G19" s="154"/>
    </row>
    <row r="20" spans="1:8">
      <c r="B20" s="66"/>
      <c r="C20" s="95"/>
      <c r="F20" s="66"/>
      <c r="G20" s="93"/>
    </row>
    <row r="21" spans="1:8">
      <c r="A21" s="85" t="s">
        <v>111</v>
      </c>
      <c r="B21" s="89" t="s">
        <v>94</v>
      </c>
      <c r="C21" s="94">
        <v>15366.04</v>
      </c>
      <c r="E21" s="85" t="s">
        <v>112</v>
      </c>
      <c r="F21" s="89" t="s">
        <v>94</v>
      </c>
      <c r="G21" s="92" t="s">
        <v>113</v>
      </c>
    </row>
    <row r="22" spans="1:8">
      <c r="B22" s="66"/>
      <c r="C22" s="95"/>
      <c r="F22" s="66"/>
      <c r="G22" s="93"/>
    </row>
    <row r="23" spans="1:8">
      <c r="A23" s="154" t="s">
        <v>114</v>
      </c>
      <c r="B23" s="154"/>
      <c r="C23" s="154"/>
      <c r="E23" s="154" t="s">
        <v>114</v>
      </c>
      <c r="F23" s="154"/>
      <c r="G23" s="154"/>
    </row>
    <row r="25" spans="1:8" ht="12" customHeight="1">
      <c r="A25" s="85" t="s">
        <v>115</v>
      </c>
      <c r="B25" s="91" t="s">
        <v>94</v>
      </c>
      <c r="C25" s="96">
        <v>0.40647</v>
      </c>
      <c r="E25" s="85" t="s">
        <v>116</v>
      </c>
      <c r="F25" s="91" t="s">
        <v>94</v>
      </c>
      <c r="G25" s="92" t="s">
        <v>117</v>
      </c>
      <c r="H25" s="37" t="s">
        <v>118</v>
      </c>
    </row>
    <row r="26" spans="1:8">
      <c r="B26" s="64"/>
      <c r="C26" s="95"/>
      <c r="F26" s="64"/>
      <c r="G26" s="93"/>
      <c r="H26" s="37" t="s">
        <v>119</v>
      </c>
    </row>
    <row r="27" spans="1:8">
      <c r="A27" s="154" t="s">
        <v>120</v>
      </c>
      <c r="B27" s="154"/>
      <c r="C27" s="154"/>
      <c r="E27" s="154" t="s">
        <v>120</v>
      </c>
      <c r="F27" s="154"/>
      <c r="G27" s="154"/>
    </row>
    <row r="29" spans="1:8">
      <c r="A29" s="85" t="s">
        <v>121</v>
      </c>
      <c r="B29" s="89" t="s">
        <v>94</v>
      </c>
      <c r="C29" s="94">
        <v>44010.64</v>
      </c>
      <c r="E29" s="85" t="s">
        <v>122</v>
      </c>
      <c r="F29" s="89" t="s">
        <v>94</v>
      </c>
      <c r="G29" s="92" t="s">
        <v>123</v>
      </c>
    </row>
    <row r="30" spans="1:8">
      <c r="A30" s="85" t="s">
        <v>124</v>
      </c>
      <c r="B30" s="89" t="s">
        <v>94</v>
      </c>
      <c r="C30" s="94">
        <v>45110.91</v>
      </c>
    </row>
  </sheetData>
  <mergeCells count="17">
    <mergeCell ref="E23:G23"/>
    <mergeCell ref="E27:G27"/>
    <mergeCell ref="A27:C27"/>
    <mergeCell ref="A23:C23"/>
    <mergeCell ref="I1:J1"/>
    <mergeCell ref="I2:J2"/>
    <mergeCell ref="I9:J9"/>
    <mergeCell ref="E19:G19"/>
    <mergeCell ref="A1:G1"/>
    <mergeCell ref="E3:G3"/>
    <mergeCell ref="E7:G7"/>
    <mergeCell ref="E11:G11"/>
    <mergeCell ref="E15:G15"/>
    <mergeCell ref="A3:C3"/>
    <mergeCell ref="A7:C7"/>
    <mergeCell ref="A11:C11"/>
    <mergeCell ref="A15:C15"/>
  </mergeCells>
  <phoneticPr fontId="45" type="noConversion"/>
  <pageMargins left="0.5" right="0.5" top="0.5" bottom="0.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37B47-6163-45A6-9C30-D30F6F8E4391}">
  <sheetPr>
    <tabColor rgb="FFFFFF00"/>
    <pageSetUpPr fitToPage="1"/>
  </sheetPr>
  <dimension ref="A1:P22"/>
  <sheetViews>
    <sheetView workbookViewId="0">
      <selection activeCell="E3" sqref="E3:G29"/>
    </sheetView>
  </sheetViews>
  <sheetFormatPr defaultColWidth="9" defaultRowHeight="12"/>
  <cols>
    <col min="1" max="1" width="59.42578125" style="86" bestFit="1" customWidth="1"/>
    <col min="2" max="2" width="2" style="86" bestFit="1" customWidth="1"/>
    <col min="3" max="3" width="9.42578125" style="90" bestFit="1" customWidth="1"/>
    <col min="4" max="4" width="4.85546875" style="86" customWidth="1"/>
    <col min="5" max="5" width="62.140625" style="86" bestFit="1" customWidth="1"/>
    <col min="6" max="6" width="2" style="86" bestFit="1" customWidth="1"/>
    <col min="7" max="7" width="21" style="88" bestFit="1" customWidth="1"/>
    <col min="8" max="8" width="4" style="86" customWidth="1"/>
    <col min="9" max="9" width="17" style="86" bestFit="1" customWidth="1"/>
    <col min="10" max="16384" width="9" style="86"/>
  </cols>
  <sheetData>
    <row r="1" spans="1:16" ht="18" customHeight="1">
      <c r="A1" s="155" t="s">
        <v>125</v>
      </c>
      <c r="B1" s="155"/>
      <c r="C1" s="155"/>
      <c r="D1" s="155"/>
      <c r="E1" s="155"/>
      <c r="F1" s="155"/>
      <c r="G1" s="155"/>
      <c r="I1" s="142" t="s">
        <v>1</v>
      </c>
      <c r="J1" s="142"/>
      <c r="K1" s="63"/>
    </row>
    <row r="2" spans="1:16">
      <c r="I2" s="143" t="s">
        <v>91</v>
      </c>
      <c r="J2" s="144"/>
      <c r="K2" s="66"/>
    </row>
    <row r="3" spans="1:16">
      <c r="A3" s="154" t="s">
        <v>126</v>
      </c>
      <c r="B3" s="154"/>
      <c r="C3" s="154"/>
      <c r="E3" s="154" t="s">
        <v>127</v>
      </c>
      <c r="F3" s="154"/>
      <c r="G3" s="154"/>
      <c r="I3" s="64" t="s">
        <v>9</v>
      </c>
      <c r="J3" s="64">
        <v>3.3</v>
      </c>
      <c r="K3" s="64"/>
    </row>
    <row r="4" spans="1:16">
      <c r="I4" s="64" t="s">
        <v>12</v>
      </c>
      <c r="J4" s="64">
        <v>3.4</v>
      </c>
      <c r="K4" s="64"/>
    </row>
    <row r="5" spans="1:16">
      <c r="A5" s="85" t="s">
        <v>128</v>
      </c>
      <c r="B5" s="89" t="s">
        <v>94</v>
      </c>
      <c r="C5" s="94">
        <v>18902.009999999998</v>
      </c>
      <c r="E5" s="85" t="s">
        <v>129</v>
      </c>
      <c r="F5" s="89" t="s">
        <v>94</v>
      </c>
      <c r="G5" s="92" t="s">
        <v>130</v>
      </c>
      <c r="I5" s="64" t="s">
        <v>15</v>
      </c>
      <c r="J5" s="64">
        <v>6.7</v>
      </c>
      <c r="K5" s="64"/>
      <c r="P5" s="87"/>
    </row>
    <row r="6" spans="1:16">
      <c r="B6" s="66"/>
      <c r="C6" s="95"/>
      <c r="F6" s="66"/>
      <c r="G6" s="93"/>
      <c r="I6" s="88" t="s">
        <v>97</v>
      </c>
      <c r="J6" s="90">
        <v>19.5</v>
      </c>
    </row>
    <row r="7" spans="1:16">
      <c r="A7" s="154" t="s">
        <v>131</v>
      </c>
      <c r="B7" s="154"/>
      <c r="C7" s="154"/>
      <c r="E7" s="154" t="s">
        <v>131</v>
      </c>
      <c r="F7" s="154"/>
      <c r="G7" s="154"/>
    </row>
    <row r="9" spans="1:16">
      <c r="A9" s="85" t="s">
        <v>132</v>
      </c>
      <c r="B9" s="89" t="s">
        <v>94</v>
      </c>
      <c r="C9" s="94">
        <v>52812.77</v>
      </c>
      <c r="E9" s="85" t="s">
        <v>133</v>
      </c>
      <c r="F9" s="89" t="s">
        <v>94</v>
      </c>
      <c r="G9" s="92" t="s">
        <v>123</v>
      </c>
      <c r="I9" s="143" t="s">
        <v>19</v>
      </c>
      <c r="J9" s="144"/>
      <c r="K9" s="66"/>
    </row>
    <row r="10" spans="1:16">
      <c r="B10" s="64"/>
      <c r="C10" s="95"/>
      <c r="I10" s="64" t="s">
        <v>9</v>
      </c>
      <c r="J10" s="70">
        <v>0.29299999999999998</v>
      </c>
      <c r="K10" s="70"/>
    </row>
    <row r="11" spans="1:16">
      <c r="A11" s="154" t="s">
        <v>134</v>
      </c>
      <c r="B11" s="154"/>
      <c r="C11" s="154"/>
      <c r="E11" s="154" t="s">
        <v>135</v>
      </c>
      <c r="F11" s="154"/>
      <c r="G11" s="154"/>
      <c r="I11" s="64" t="s">
        <v>12</v>
      </c>
      <c r="J11" s="73">
        <v>0.30099999999999999</v>
      </c>
      <c r="K11" s="74"/>
    </row>
    <row r="13" spans="1:16">
      <c r="A13" s="85" t="s">
        <v>136</v>
      </c>
      <c r="B13" s="89" t="s">
        <v>94</v>
      </c>
      <c r="C13" s="94">
        <v>2727.81</v>
      </c>
      <c r="E13" s="85" t="s">
        <v>137</v>
      </c>
      <c r="F13" s="89" t="s">
        <v>94</v>
      </c>
      <c r="G13" s="92" t="s">
        <v>138</v>
      </c>
    </row>
    <row r="14" spans="1:16">
      <c r="B14" s="64"/>
      <c r="C14" s="95"/>
      <c r="F14" s="64"/>
      <c r="G14" s="93"/>
    </row>
    <row r="15" spans="1:16">
      <c r="A15" s="154" t="s">
        <v>139</v>
      </c>
      <c r="B15" s="154"/>
      <c r="C15" s="154"/>
      <c r="E15" s="154" t="s">
        <v>140</v>
      </c>
      <c r="F15" s="154"/>
      <c r="G15" s="154"/>
    </row>
    <row r="16" spans="1:16">
      <c r="B16" s="66"/>
      <c r="C16" s="95"/>
      <c r="F16" s="66"/>
      <c r="G16" s="93"/>
    </row>
    <row r="17" spans="1:8">
      <c r="A17" s="85" t="s">
        <v>141</v>
      </c>
      <c r="B17" s="89" t="s">
        <v>94</v>
      </c>
      <c r="C17" s="94">
        <v>2973.54</v>
      </c>
      <c r="E17" s="85" t="s">
        <v>142</v>
      </c>
      <c r="F17" s="89" t="s">
        <v>94</v>
      </c>
      <c r="G17" s="92" t="s">
        <v>143</v>
      </c>
      <c r="H17" s="156"/>
    </row>
    <row r="18" spans="1:8">
      <c r="B18" s="66"/>
      <c r="C18" s="95"/>
      <c r="F18" s="66"/>
      <c r="G18" s="93"/>
      <c r="H18" s="156"/>
    </row>
    <row r="19" spans="1:8">
      <c r="A19" s="154" t="s">
        <v>144</v>
      </c>
      <c r="B19" s="154"/>
      <c r="C19" s="154"/>
      <c r="E19" s="154" t="s">
        <v>144</v>
      </c>
      <c r="F19" s="154"/>
      <c r="G19" s="154"/>
    </row>
    <row r="21" spans="1:8">
      <c r="A21" s="85" t="s">
        <v>145</v>
      </c>
      <c r="B21" s="89" t="s">
        <v>94</v>
      </c>
      <c r="C21" s="94">
        <v>24603.360000000001</v>
      </c>
      <c r="E21" s="85" t="s">
        <v>146</v>
      </c>
      <c r="F21" s="91" t="s">
        <v>94</v>
      </c>
      <c r="G21" s="92" t="s">
        <v>147</v>
      </c>
    </row>
    <row r="22" spans="1:8">
      <c r="B22" s="64"/>
      <c r="C22" s="95"/>
    </row>
  </sheetData>
  <mergeCells count="15">
    <mergeCell ref="A7:C7"/>
    <mergeCell ref="E11:G11"/>
    <mergeCell ref="A1:G1"/>
    <mergeCell ref="I1:J1"/>
    <mergeCell ref="I2:J2"/>
    <mergeCell ref="A3:C3"/>
    <mergeCell ref="E3:G3"/>
    <mergeCell ref="E7:G7"/>
    <mergeCell ref="A19:C19"/>
    <mergeCell ref="I9:J9"/>
    <mergeCell ref="A11:C11"/>
    <mergeCell ref="E15:G15"/>
    <mergeCell ref="A15:C15"/>
    <mergeCell ref="E19:G19"/>
    <mergeCell ref="H17:H18"/>
  </mergeCells>
  <pageMargins left="0.5" right="0.5" top="0.5" bottom="0.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18B5-B94E-4C9B-A2AA-905A37BDF740}">
  <sheetPr>
    <tabColor rgb="FFFFFF00"/>
  </sheetPr>
  <dimension ref="A1:E15"/>
  <sheetViews>
    <sheetView workbookViewId="0">
      <selection activeCell="H14" sqref="H14"/>
    </sheetView>
  </sheetViews>
  <sheetFormatPr defaultRowHeight="12"/>
  <cols>
    <col min="1" max="1" width="13.42578125" style="37" bestFit="1" customWidth="1"/>
    <col min="2" max="2" width="11.140625" style="37" customWidth="1"/>
    <col min="3" max="3" width="11" style="37" customWidth="1"/>
    <col min="4" max="4" width="10.140625" style="37" customWidth="1"/>
    <col min="5" max="5" width="10.140625" style="47" customWidth="1"/>
    <col min="6" max="6" width="17.85546875" style="37" bestFit="1" customWidth="1"/>
    <col min="7" max="16384" width="9.140625" style="37"/>
  </cols>
  <sheetData>
    <row r="1" spans="1:5">
      <c r="A1" s="157" t="s">
        <v>148</v>
      </c>
      <c r="B1" s="158"/>
      <c r="C1" s="158"/>
      <c r="D1" s="158"/>
      <c r="E1" s="112" t="s">
        <v>66</v>
      </c>
    </row>
    <row r="2" spans="1:5">
      <c r="A2" s="113" t="s">
        <v>149</v>
      </c>
      <c r="B2" s="114">
        <v>45062</v>
      </c>
      <c r="C2" s="114">
        <v>45107</v>
      </c>
      <c r="D2" s="115">
        <v>6.6</v>
      </c>
      <c r="E2" s="116" t="s">
        <v>17</v>
      </c>
    </row>
    <row r="3" spans="1:5">
      <c r="A3" s="117" t="s">
        <v>150</v>
      </c>
      <c r="B3" s="114">
        <v>45062</v>
      </c>
      <c r="C3" s="114">
        <v>45107</v>
      </c>
      <c r="D3" s="115">
        <v>3.4</v>
      </c>
      <c r="E3" s="118">
        <v>0.31</v>
      </c>
    </row>
    <row r="4" spans="1:5">
      <c r="A4" s="117" t="s">
        <v>151</v>
      </c>
      <c r="B4" s="114">
        <v>45108</v>
      </c>
      <c r="C4" s="114">
        <v>45153</v>
      </c>
      <c r="D4" s="115">
        <v>3.2</v>
      </c>
      <c r="E4" s="118">
        <v>0.29299999999999998</v>
      </c>
    </row>
    <row r="5" spans="1:5">
      <c r="A5" s="117"/>
      <c r="B5" s="119"/>
      <c r="C5" s="119"/>
      <c r="D5" s="115"/>
      <c r="E5" s="118"/>
    </row>
    <row r="6" spans="1:5">
      <c r="A6" s="113" t="s">
        <v>152</v>
      </c>
      <c r="B6" s="114">
        <v>45154</v>
      </c>
      <c r="C6" s="114">
        <v>45291</v>
      </c>
      <c r="D6" s="115">
        <v>9.8000000000000007</v>
      </c>
      <c r="E6" s="118">
        <v>0.29299999999999998</v>
      </c>
    </row>
    <row r="7" spans="1:5">
      <c r="A7" s="120" t="s">
        <v>153</v>
      </c>
      <c r="B7" s="121">
        <v>45292</v>
      </c>
      <c r="C7" s="121">
        <v>45060</v>
      </c>
      <c r="D7" s="122">
        <v>9.6999999999999993</v>
      </c>
      <c r="E7" s="123">
        <v>0.29299999999999998</v>
      </c>
    </row>
    <row r="9" spans="1:5">
      <c r="A9" s="157" t="s">
        <v>154</v>
      </c>
      <c r="B9" s="158"/>
      <c r="C9" s="158"/>
      <c r="D9" s="158"/>
      <c r="E9" s="112" t="s">
        <v>66</v>
      </c>
    </row>
    <row r="10" spans="1:5">
      <c r="A10" s="113" t="s">
        <v>155</v>
      </c>
      <c r="B10" s="114">
        <v>45427</v>
      </c>
      <c r="C10" s="114">
        <v>45473</v>
      </c>
      <c r="D10" s="115">
        <v>6.7</v>
      </c>
      <c r="E10" s="116" t="s">
        <v>17</v>
      </c>
    </row>
    <row r="11" spans="1:5">
      <c r="A11" s="117" t="s">
        <v>150</v>
      </c>
      <c r="B11" s="114">
        <v>45427</v>
      </c>
      <c r="C11" s="114">
        <v>45473</v>
      </c>
      <c r="D11" s="115">
        <v>3.3</v>
      </c>
      <c r="E11" s="118">
        <v>0.29299999999999998</v>
      </c>
    </row>
    <row r="12" spans="1:5">
      <c r="A12" s="117" t="s">
        <v>151</v>
      </c>
      <c r="B12" s="114">
        <v>45474</v>
      </c>
      <c r="C12" s="114">
        <v>45519</v>
      </c>
      <c r="D12" s="115">
        <v>3.4</v>
      </c>
      <c r="E12" s="118">
        <v>0.30099999999999999</v>
      </c>
    </row>
    <row r="13" spans="1:5">
      <c r="A13" s="117"/>
      <c r="B13" s="119"/>
      <c r="C13" s="119"/>
      <c r="D13" s="115"/>
      <c r="E13" s="118"/>
    </row>
    <row r="14" spans="1:5">
      <c r="A14" s="113" t="s">
        <v>156</v>
      </c>
      <c r="B14" s="114">
        <v>45520</v>
      </c>
      <c r="C14" s="114">
        <v>45657</v>
      </c>
      <c r="D14" s="115">
        <v>9.8000000000000007</v>
      </c>
      <c r="E14" s="118">
        <v>0.30099999999999999</v>
      </c>
    </row>
    <row r="15" spans="1:5">
      <c r="A15" s="120" t="s">
        <v>157</v>
      </c>
      <c r="B15" s="121">
        <v>45658</v>
      </c>
      <c r="C15" s="121">
        <v>45791</v>
      </c>
      <c r="D15" s="122">
        <v>9.6999999999999993</v>
      </c>
      <c r="E15" s="123">
        <v>0.30099999999999999</v>
      </c>
    </row>
  </sheetData>
  <mergeCells count="2">
    <mergeCell ref="A1:D1"/>
    <mergeCell ref="A9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9166-7E8F-40AA-8ECF-B17C6BC9522E}">
  <dimension ref="A1:L1342"/>
  <sheetViews>
    <sheetView topLeftCell="A52" workbookViewId="0">
      <selection activeCell="Q97" sqref="Q97"/>
    </sheetView>
  </sheetViews>
  <sheetFormatPr defaultColWidth="10.28515625" defaultRowHeight="15"/>
  <cols>
    <col min="1" max="1" width="9.85546875" style="22" bestFit="1" customWidth="1"/>
    <col min="2" max="2" width="5.42578125" style="22" bestFit="1" customWidth="1"/>
    <col min="3" max="3" width="5.5703125" style="22" bestFit="1" customWidth="1"/>
    <col min="4" max="4" width="8.85546875" style="22" bestFit="1" customWidth="1"/>
    <col min="5" max="5" width="9.28515625" style="22" bestFit="1" customWidth="1"/>
    <col min="6" max="6" width="8.140625" style="22" bestFit="1" customWidth="1"/>
    <col min="7" max="7" width="13.42578125" style="22" bestFit="1" customWidth="1"/>
    <col min="8" max="8" width="10.140625" style="22" bestFit="1" customWidth="1"/>
    <col min="9" max="9" width="10.7109375" style="23" bestFit="1" customWidth="1"/>
    <col min="10" max="10" width="29.7109375" style="22" bestFit="1" customWidth="1"/>
    <col min="11" max="11" width="9" style="22" bestFit="1" customWidth="1"/>
    <col min="12" max="16384" width="10.28515625" style="22"/>
  </cols>
  <sheetData>
    <row r="1" spans="1:12" ht="16.5" thickTop="1" thickBot="1">
      <c r="A1" s="24" t="s">
        <v>158</v>
      </c>
      <c r="B1" s="24" t="s">
        <v>159</v>
      </c>
      <c r="C1" s="24" t="s">
        <v>160</v>
      </c>
      <c r="D1" s="24" t="s">
        <v>161</v>
      </c>
      <c r="E1" s="24" t="s">
        <v>71</v>
      </c>
      <c r="F1" s="24" t="s">
        <v>162</v>
      </c>
      <c r="G1" s="24" t="s">
        <v>163</v>
      </c>
      <c r="H1" s="24" t="s">
        <v>164</v>
      </c>
      <c r="I1" s="24" t="s">
        <v>165</v>
      </c>
      <c r="J1" s="24" t="s">
        <v>166</v>
      </c>
      <c r="K1" s="24" t="s">
        <v>167</v>
      </c>
      <c r="L1" s="24" t="s">
        <v>168</v>
      </c>
    </row>
    <row r="2" spans="1:12" ht="15.75" thickTop="1">
      <c r="A2"/>
      <c r="B2"/>
      <c r="C2" t="s">
        <v>169</v>
      </c>
      <c r="D2" t="s">
        <v>170</v>
      </c>
      <c r="E2"/>
      <c r="F2" t="s">
        <v>171</v>
      </c>
      <c r="G2" t="s">
        <v>172</v>
      </c>
      <c r="H2" t="s">
        <v>173</v>
      </c>
      <c r="I2" s="25">
        <v>44378</v>
      </c>
      <c r="J2" t="s">
        <v>174</v>
      </c>
      <c r="K2"/>
      <c r="L2" t="s">
        <v>175</v>
      </c>
    </row>
    <row r="3" spans="1:12">
      <c r="A3" t="s">
        <v>176</v>
      </c>
      <c r="B3"/>
      <c r="C3" t="s">
        <v>177</v>
      </c>
      <c r="D3" t="s">
        <v>178</v>
      </c>
      <c r="E3" t="s">
        <v>179</v>
      </c>
      <c r="F3" t="s">
        <v>180</v>
      </c>
      <c r="G3"/>
      <c r="H3" t="s">
        <v>181</v>
      </c>
      <c r="I3" s="25">
        <v>40296</v>
      </c>
      <c r="J3" t="s">
        <v>174</v>
      </c>
      <c r="K3"/>
      <c r="L3" t="s">
        <v>175</v>
      </c>
    </row>
    <row r="4" spans="1:12">
      <c r="A4" t="s">
        <v>182</v>
      </c>
      <c r="B4"/>
      <c r="C4" t="s">
        <v>177</v>
      </c>
      <c r="D4" t="s">
        <v>178</v>
      </c>
      <c r="E4" t="s">
        <v>179</v>
      </c>
      <c r="F4" t="s">
        <v>180</v>
      </c>
      <c r="G4"/>
      <c r="H4" t="s">
        <v>183</v>
      </c>
      <c r="I4" s="25">
        <v>40296</v>
      </c>
      <c r="J4" t="s">
        <v>174</v>
      </c>
      <c r="K4"/>
      <c r="L4" t="s">
        <v>175</v>
      </c>
    </row>
    <row r="5" spans="1:12">
      <c r="A5"/>
      <c r="B5"/>
      <c r="C5" t="s">
        <v>169</v>
      </c>
      <c r="D5" t="s">
        <v>170</v>
      </c>
      <c r="E5"/>
      <c r="F5" t="s">
        <v>171</v>
      </c>
      <c r="G5" t="s">
        <v>184</v>
      </c>
      <c r="H5" t="s">
        <v>185</v>
      </c>
      <c r="I5" s="25">
        <v>44378</v>
      </c>
      <c r="J5" t="s">
        <v>174</v>
      </c>
      <c r="K5"/>
      <c r="L5" t="s">
        <v>175</v>
      </c>
    </row>
    <row r="6" spans="1:12">
      <c r="A6"/>
      <c r="B6"/>
      <c r="C6" t="s">
        <v>186</v>
      </c>
      <c r="D6" t="s">
        <v>178</v>
      </c>
      <c r="E6"/>
      <c r="F6" t="s">
        <v>180</v>
      </c>
      <c r="G6"/>
      <c r="H6" t="s">
        <v>187</v>
      </c>
      <c r="I6" s="25">
        <v>43282</v>
      </c>
      <c r="J6" t="s">
        <v>174</v>
      </c>
      <c r="K6"/>
      <c r="L6" t="s">
        <v>175</v>
      </c>
    </row>
    <row r="7" spans="1:12">
      <c r="A7"/>
      <c r="B7"/>
      <c r="C7" t="s">
        <v>188</v>
      </c>
      <c r="D7" t="s">
        <v>189</v>
      </c>
      <c r="E7"/>
      <c r="F7" t="s">
        <v>180</v>
      </c>
      <c r="G7" t="s">
        <v>190</v>
      </c>
      <c r="H7" t="s">
        <v>191</v>
      </c>
      <c r="I7" s="25">
        <v>45108</v>
      </c>
      <c r="J7" t="s">
        <v>174</v>
      </c>
      <c r="K7"/>
      <c r="L7" t="s">
        <v>175</v>
      </c>
    </row>
    <row r="8" spans="1:12">
      <c r="A8"/>
      <c r="B8"/>
      <c r="C8" t="s">
        <v>188</v>
      </c>
      <c r="D8" t="s">
        <v>189</v>
      </c>
      <c r="E8"/>
      <c r="F8" t="s">
        <v>180</v>
      </c>
      <c r="G8" t="s">
        <v>192</v>
      </c>
      <c r="H8" t="s">
        <v>193</v>
      </c>
      <c r="I8" s="25">
        <v>45108</v>
      </c>
      <c r="J8" t="s">
        <v>174</v>
      </c>
      <c r="K8" t="s">
        <v>194</v>
      </c>
      <c r="L8" t="s">
        <v>175</v>
      </c>
    </row>
    <row r="9" spans="1:12">
      <c r="A9"/>
      <c r="B9"/>
      <c r="C9" t="s">
        <v>188</v>
      </c>
      <c r="D9" t="s">
        <v>189</v>
      </c>
      <c r="E9"/>
      <c r="F9" t="s">
        <v>180</v>
      </c>
      <c r="G9" t="s">
        <v>195</v>
      </c>
      <c r="H9" t="s">
        <v>196</v>
      </c>
      <c r="I9" s="25">
        <v>45108</v>
      </c>
      <c r="J9" t="s">
        <v>174</v>
      </c>
      <c r="K9" t="s">
        <v>197</v>
      </c>
      <c r="L9" t="s">
        <v>175</v>
      </c>
    </row>
    <row r="10" spans="1:12">
      <c r="A10" t="s">
        <v>198</v>
      </c>
      <c r="B10"/>
      <c r="C10" t="s">
        <v>199</v>
      </c>
      <c r="D10" t="s">
        <v>178</v>
      </c>
      <c r="E10" t="s">
        <v>200</v>
      </c>
      <c r="F10" t="s">
        <v>180</v>
      </c>
      <c r="G10"/>
      <c r="H10" t="s">
        <v>201</v>
      </c>
      <c r="I10" s="25">
        <v>40296</v>
      </c>
      <c r="J10" t="s">
        <v>174</v>
      </c>
      <c r="K10"/>
      <c r="L10" t="s">
        <v>175</v>
      </c>
    </row>
    <row r="11" spans="1:12">
      <c r="A11" t="s">
        <v>202</v>
      </c>
      <c r="B11"/>
      <c r="C11" t="s">
        <v>177</v>
      </c>
      <c r="D11" t="s">
        <v>178</v>
      </c>
      <c r="E11" t="s">
        <v>203</v>
      </c>
      <c r="F11" t="s">
        <v>180</v>
      </c>
      <c r="G11"/>
      <c r="H11" t="s">
        <v>204</v>
      </c>
      <c r="I11" s="25">
        <v>40296</v>
      </c>
      <c r="J11" t="s">
        <v>174</v>
      </c>
      <c r="K11"/>
      <c r="L11" t="s">
        <v>175</v>
      </c>
    </row>
    <row r="12" spans="1:12">
      <c r="A12"/>
      <c r="B12" t="s">
        <v>205</v>
      </c>
      <c r="C12" t="s">
        <v>206</v>
      </c>
      <c r="D12" t="s">
        <v>207</v>
      </c>
      <c r="E12"/>
      <c r="F12" t="s">
        <v>180</v>
      </c>
      <c r="G12" t="s">
        <v>208</v>
      </c>
      <c r="H12" t="s">
        <v>209</v>
      </c>
      <c r="I12" s="25">
        <v>45108</v>
      </c>
      <c r="J12" t="s">
        <v>174</v>
      </c>
      <c r="K12" t="s">
        <v>210</v>
      </c>
      <c r="L12" t="s">
        <v>175</v>
      </c>
    </row>
    <row r="13" spans="1:12">
      <c r="A13"/>
      <c r="B13" t="s">
        <v>211</v>
      </c>
      <c r="C13" t="s">
        <v>206</v>
      </c>
      <c r="D13" t="s">
        <v>207</v>
      </c>
      <c r="E13"/>
      <c r="F13" t="s">
        <v>180</v>
      </c>
      <c r="G13" t="s">
        <v>208</v>
      </c>
      <c r="H13" t="s">
        <v>212</v>
      </c>
      <c r="I13" s="25">
        <v>45108</v>
      </c>
      <c r="J13" t="s">
        <v>174</v>
      </c>
      <c r="K13" t="s">
        <v>213</v>
      </c>
      <c r="L13" t="s">
        <v>175</v>
      </c>
    </row>
    <row r="14" spans="1:12">
      <c r="A14" t="s">
        <v>214</v>
      </c>
      <c r="B14"/>
      <c r="C14" t="s">
        <v>215</v>
      </c>
      <c r="D14" t="s">
        <v>216</v>
      </c>
      <c r="E14"/>
      <c r="F14" t="s">
        <v>180</v>
      </c>
      <c r="G14" t="s">
        <v>217</v>
      </c>
      <c r="H14" t="s">
        <v>218</v>
      </c>
      <c r="I14" s="25">
        <v>43466</v>
      </c>
      <c r="J14" t="s">
        <v>174</v>
      </c>
      <c r="K14"/>
      <c r="L14" t="s">
        <v>175</v>
      </c>
    </row>
    <row r="15" spans="1:12">
      <c r="A15" t="s">
        <v>219</v>
      </c>
      <c r="B15"/>
      <c r="C15" t="s">
        <v>177</v>
      </c>
      <c r="D15" t="s">
        <v>216</v>
      </c>
      <c r="E15" t="s">
        <v>220</v>
      </c>
      <c r="F15" t="s">
        <v>180</v>
      </c>
      <c r="G15"/>
      <c r="H15" t="s">
        <v>221</v>
      </c>
      <c r="I15" s="25">
        <v>44392</v>
      </c>
      <c r="J15" t="s">
        <v>174</v>
      </c>
      <c r="K15"/>
      <c r="L15" t="s">
        <v>175</v>
      </c>
    </row>
    <row r="16" spans="1:12">
      <c r="A16" t="s">
        <v>222</v>
      </c>
      <c r="B16"/>
      <c r="C16" t="s">
        <v>177</v>
      </c>
      <c r="D16" t="s">
        <v>216</v>
      </c>
      <c r="E16" t="s">
        <v>179</v>
      </c>
      <c r="F16" t="s">
        <v>180</v>
      </c>
      <c r="G16"/>
      <c r="H16" t="s">
        <v>223</v>
      </c>
      <c r="I16" s="25">
        <v>44392</v>
      </c>
      <c r="J16" t="s">
        <v>174</v>
      </c>
      <c r="K16"/>
      <c r="L16" t="s">
        <v>175</v>
      </c>
    </row>
    <row r="17" spans="1:12">
      <c r="A17" t="s">
        <v>224</v>
      </c>
      <c r="B17"/>
      <c r="C17" t="s">
        <v>177</v>
      </c>
      <c r="D17" t="s">
        <v>225</v>
      </c>
      <c r="E17" t="s">
        <v>203</v>
      </c>
      <c r="F17" t="s">
        <v>180</v>
      </c>
      <c r="G17"/>
      <c r="H17" t="s">
        <v>226</v>
      </c>
      <c r="I17" s="25">
        <v>40296</v>
      </c>
      <c r="J17" t="s">
        <v>174</v>
      </c>
      <c r="K17"/>
      <c r="L17" t="s">
        <v>175</v>
      </c>
    </row>
    <row r="18" spans="1:12">
      <c r="A18" t="s">
        <v>227</v>
      </c>
      <c r="B18" t="s">
        <v>228</v>
      </c>
      <c r="C18" t="s">
        <v>229</v>
      </c>
      <c r="D18" t="s">
        <v>178</v>
      </c>
      <c r="E18"/>
      <c r="F18" t="s">
        <v>180</v>
      </c>
      <c r="G18"/>
      <c r="H18" t="s">
        <v>230</v>
      </c>
      <c r="I18" s="25">
        <v>367</v>
      </c>
      <c r="J18" t="s">
        <v>174</v>
      </c>
      <c r="K18"/>
      <c r="L18" t="s">
        <v>175</v>
      </c>
    </row>
    <row r="19" spans="1:12">
      <c r="A19" t="s">
        <v>82</v>
      </c>
      <c r="B19"/>
      <c r="C19" t="s">
        <v>177</v>
      </c>
      <c r="D19" t="s">
        <v>216</v>
      </c>
      <c r="E19" t="s">
        <v>179</v>
      </c>
      <c r="F19" t="s">
        <v>180</v>
      </c>
      <c r="G19"/>
      <c r="H19" t="s">
        <v>231</v>
      </c>
      <c r="I19" s="25">
        <v>44645</v>
      </c>
      <c r="J19" t="s">
        <v>174</v>
      </c>
      <c r="K19"/>
      <c r="L19" t="s">
        <v>175</v>
      </c>
    </row>
    <row r="20" spans="1:12">
      <c r="A20" t="s">
        <v>81</v>
      </c>
      <c r="B20"/>
      <c r="C20" t="s">
        <v>199</v>
      </c>
      <c r="D20" t="s">
        <v>216</v>
      </c>
      <c r="E20" t="s">
        <v>232</v>
      </c>
      <c r="F20" t="s">
        <v>180</v>
      </c>
      <c r="G20"/>
      <c r="H20" t="s">
        <v>233</v>
      </c>
      <c r="I20" s="25">
        <v>44392</v>
      </c>
      <c r="J20" t="s">
        <v>174</v>
      </c>
      <c r="K20"/>
      <c r="L20" t="s">
        <v>175</v>
      </c>
    </row>
    <row r="21" spans="1:12">
      <c r="A21" t="s">
        <v>234</v>
      </c>
      <c r="B21"/>
      <c r="C21" t="s">
        <v>235</v>
      </c>
      <c r="D21" t="s">
        <v>216</v>
      </c>
      <c r="E21" t="s">
        <v>236</v>
      </c>
      <c r="F21" t="s">
        <v>180</v>
      </c>
      <c r="G21"/>
      <c r="H21" t="s">
        <v>237</v>
      </c>
      <c r="I21" s="25">
        <v>44453</v>
      </c>
      <c r="J21" t="s">
        <v>174</v>
      </c>
      <c r="K21"/>
      <c r="L21" t="s">
        <v>175</v>
      </c>
    </row>
    <row r="22" spans="1:12">
      <c r="A22" t="s">
        <v>238</v>
      </c>
      <c r="B22"/>
      <c r="C22" t="s">
        <v>229</v>
      </c>
      <c r="D22" t="s">
        <v>178</v>
      </c>
      <c r="E22"/>
      <c r="F22" t="s">
        <v>180</v>
      </c>
      <c r="G22" t="s">
        <v>239</v>
      </c>
      <c r="H22" t="s">
        <v>240</v>
      </c>
      <c r="I22" s="25">
        <v>44697</v>
      </c>
      <c r="J22" t="s">
        <v>174</v>
      </c>
      <c r="K22"/>
      <c r="L22" t="s">
        <v>175</v>
      </c>
    </row>
    <row r="23" spans="1:12">
      <c r="A23"/>
      <c r="B23" t="s">
        <v>241</v>
      </c>
      <c r="C23" t="s">
        <v>242</v>
      </c>
      <c r="D23" t="s">
        <v>207</v>
      </c>
      <c r="E23"/>
      <c r="F23" t="s">
        <v>180</v>
      </c>
      <c r="G23"/>
      <c r="H23" t="s">
        <v>243</v>
      </c>
      <c r="I23" s="25">
        <v>41091</v>
      </c>
      <c r="J23" t="s">
        <v>174</v>
      </c>
      <c r="K23"/>
      <c r="L23" t="s">
        <v>175</v>
      </c>
    </row>
    <row r="24" spans="1:12">
      <c r="A24" t="s">
        <v>244</v>
      </c>
      <c r="B24"/>
      <c r="C24" t="s">
        <v>199</v>
      </c>
      <c r="D24" t="s">
        <v>216</v>
      </c>
      <c r="E24" t="s">
        <v>245</v>
      </c>
      <c r="F24" t="s">
        <v>180</v>
      </c>
      <c r="G24"/>
      <c r="H24" t="s">
        <v>246</v>
      </c>
      <c r="I24" s="25">
        <v>44392</v>
      </c>
      <c r="J24" t="s">
        <v>174</v>
      </c>
      <c r="K24"/>
      <c r="L24" t="s">
        <v>175</v>
      </c>
    </row>
    <row r="25" spans="1:12">
      <c r="A25" t="s">
        <v>247</v>
      </c>
      <c r="B25"/>
      <c r="C25" t="s">
        <v>199</v>
      </c>
      <c r="D25" t="s">
        <v>216</v>
      </c>
      <c r="E25" t="s">
        <v>200</v>
      </c>
      <c r="F25" t="s">
        <v>180</v>
      </c>
      <c r="G25"/>
      <c r="H25" t="s">
        <v>248</v>
      </c>
      <c r="I25" s="25">
        <v>44392</v>
      </c>
      <c r="J25" t="s">
        <v>174</v>
      </c>
      <c r="K25"/>
      <c r="L25" t="s">
        <v>175</v>
      </c>
    </row>
    <row r="26" spans="1:12">
      <c r="A26" t="s">
        <v>249</v>
      </c>
      <c r="B26"/>
      <c r="C26" t="s">
        <v>177</v>
      </c>
      <c r="D26" t="s">
        <v>178</v>
      </c>
      <c r="E26" t="s">
        <v>179</v>
      </c>
      <c r="F26" t="s">
        <v>180</v>
      </c>
      <c r="G26"/>
      <c r="H26" t="s">
        <v>250</v>
      </c>
      <c r="I26" s="25">
        <v>40296</v>
      </c>
      <c r="J26" t="s">
        <v>174</v>
      </c>
      <c r="K26"/>
      <c r="L26" t="s">
        <v>175</v>
      </c>
    </row>
    <row r="27" spans="1:12">
      <c r="A27"/>
      <c r="B27"/>
      <c r="C27" t="s">
        <v>251</v>
      </c>
      <c r="D27" t="s">
        <v>178</v>
      </c>
      <c r="E27" t="s">
        <v>252</v>
      </c>
      <c r="F27" t="s">
        <v>180</v>
      </c>
      <c r="G27"/>
      <c r="H27" t="s">
        <v>253</v>
      </c>
      <c r="I27" s="25">
        <v>40296</v>
      </c>
      <c r="J27" t="s">
        <v>174</v>
      </c>
      <c r="K27"/>
      <c r="L27" t="s">
        <v>175</v>
      </c>
    </row>
    <row r="28" spans="1:12">
      <c r="A28" t="s">
        <v>254</v>
      </c>
      <c r="B28"/>
      <c r="C28" t="s">
        <v>199</v>
      </c>
      <c r="D28" t="s">
        <v>178</v>
      </c>
      <c r="E28" t="s">
        <v>255</v>
      </c>
      <c r="F28" t="s">
        <v>180</v>
      </c>
      <c r="G28"/>
      <c r="H28" t="s">
        <v>256</v>
      </c>
      <c r="I28" s="25">
        <v>40296</v>
      </c>
      <c r="J28" t="s">
        <v>174</v>
      </c>
      <c r="K28"/>
      <c r="L28" t="s">
        <v>175</v>
      </c>
    </row>
    <row r="29" spans="1:12">
      <c r="A29" t="s">
        <v>257</v>
      </c>
      <c r="B29"/>
      <c r="C29" t="s">
        <v>177</v>
      </c>
      <c r="D29" t="s">
        <v>178</v>
      </c>
      <c r="E29" t="s">
        <v>179</v>
      </c>
      <c r="F29" t="s">
        <v>180</v>
      </c>
      <c r="G29"/>
      <c r="H29" t="s">
        <v>258</v>
      </c>
      <c r="I29" s="25">
        <v>40296</v>
      </c>
      <c r="J29" t="s">
        <v>174</v>
      </c>
      <c r="K29"/>
      <c r="L29" t="s">
        <v>175</v>
      </c>
    </row>
    <row r="30" spans="1:12">
      <c r="A30" t="s">
        <v>259</v>
      </c>
      <c r="B30"/>
      <c r="C30" t="s">
        <v>177</v>
      </c>
      <c r="D30" t="s">
        <v>216</v>
      </c>
      <c r="E30" t="s">
        <v>203</v>
      </c>
      <c r="F30" t="s">
        <v>180</v>
      </c>
      <c r="G30"/>
      <c r="H30" t="s">
        <v>260</v>
      </c>
      <c r="I30" s="25">
        <v>40296</v>
      </c>
      <c r="J30" t="s">
        <v>174</v>
      </c>
      <c r="K30"/>
      <c r="L30" t="s">
        <v>175</v>
      </c>
    </row>
    <row r="31" spans="1:12">
      <c r="A31" t="s">
        <v>261</v>
      </c>
      <c r="B31"/>
      <c r="C31" t="s">
        <v>177</v>
      </c>
      <c r="D31" t="s">
        <v>216</v>
      </c>
      <c r="E31" t="s">
        <v>203</v>
      </c>
      <c r="F31" t="s">
        <v>180</v>
      </c>
      <c r="G31"/>
      <c r="H31" t="s">
        <v>262</v>
      </c>
      <c r="I31" s="25">
        <v>42858</v>
      </c>
      <c r="J31" t="s">
        <v>174</v>
      </c>
      <c r="K31"/>
      <c r="L31" t="s">
        <v>175</v>
      </c>
    </row>
    <row r="32" spans="1:12">
      <c r="A32" t="s">
        <v>263</v>
      </c>
      <c r="B32"/>
      <c r="C32" t="s">
        <v>235</v>
      </c>
      <c r="D32" t="s">
        <v>216</v>
      </c>
      <c r="E32" t="s">
        <v>264</v>
      </c>
      <c r="F32" t="s">
        <v>180</v>
      </c>
      <c r="G32"/>
      <c r="H32" t="s">
        <v>265</v>
      </c>
      <c r="I32" s="25">
        <v>44058</v>
      </c>
      <c r="J32" t="s">
        <v>174</v>
      </c>
      <c r="K32"/>
      <c r="L32" t="s">
        <v>175</v>
      </c>
    </row>
    <row r="33" spans="1:12">
      <c r="A33" t="s">
        <v>87</v>
      </c>
      <c r="B33"/>
      <c r="C33" t="s">
        <v>177</v>
      </c>
      <c r="D33" t="s">
        <v>216</v>
      </c>
      <c r="E33" t="s">
        <v>179</v>
      </c>
      <c r="F33" t="s">
        <v>180</v>
      </c>
      <c r="G33"/>
      <c r="H33" t="s">
        <v>266</v>
      </c>
      <c r="I33" s="25">
        <v>45292</v>
      </c>
      <c r="J33" t="s">
        <v>174</v>
      </c>
      <c r="K33"/>
      <c r="L33" t="s">
        <v>175</v>
      </c>
    </row>
    <row r="34" spans="1:12">
      <c r="A34"/>
      <c r="B34"/>
      <c r="C34" t="s">
        <v>267</v>
      </c>
      <c r="D34" t="s">
        <v>225</v>
      </c>
      <c r="E34"/>
      <c r="F34" t="s">
        <v>180</v>
      </c>
      <c r="G34"/>
      <c r="H34" t="s">
        <v>268</v>
      </c>
      <c r="I34" s="25">
        <v>367</v>
      </c>
      <c r="J34" t="s">
        <v>174</v>
      </c>
      <c r="K34"/>
      <c r="L34" t="s">
        <v>175</v>
      </c>
    </row>
    <row r="35" spans="1:12">
      <c r="A35"/>
      <c r="B35"/>
      <c r="C35" t="s">
        <v>188</v>
      </c>
      <c r="D35" t="s">
        <v>189</v>
      </c>
      <c r="E35"/>
      <c r="F35" t="s">
        <v>180</v>
      </c>
      <c r="G35"/>
      <c r="H35" t="s">
        <v>269</v>
      </c>
      <c r="I35" s="25">
        <v>367</v>
      </c>
      <c r="J35" t="s">
        <v>174</v>
      </c>
      <c r="K35"/>
      <c r="L35" t="s">
        <v>175</v>
      </c>
    </row>
    <row r="36" spans="1:12">
      <c r="A36" t="s">
        <v>270</v>
      </c>
      <c r="B36"/>
      <c r="C36" t="s">
        <v>177</v>
      </c>
      <c r="D36" t="s">
        <v>216</v>
      </c>
      <c r="E36" t="s">
        <v>179</v>
      </c>
      <c r="F36" t="s">
        <v>180</v>
      </c>
      <c r="G36"/>
      <c r="H36" t="s">
        <v>271</v>
      </c>
      <c r="I36" s="25">
        <v>43374</v>
      </c>
      <c r="J36" t="s">
        <v>174</v>
      </c>
      <c r="K36"/>
      <c r="L36" t="s">
        <v>175</v>
      </c>
    </row>
    <row r="37" spans="1:12">
      <c r="A37"/>
      <c r="B37"/>
      <c r="C37" t="s">
        <v>251</v>
      </c>
      <c r="D37" t="s">
        <v>178</v>
      </c>
      <c r="E37" t="s">
        <v>272</v>
      </c>
      <c r="F37" t="s">
        <v>180</v>
      </c>
      <c r="G37"/>
      <c r="H37" t="s">
        <v>273</v>
      </c>
      <c r="I37" s="25">
        <v>44378</v>
      </c>
      <c r="J37" t="s">
        <v>174</v>
      </c>
      <c r="K37"/>
      <c r="L37" t="s">
        <v>175</v>
      </c>
    </row>
    <row r="38" spans="1:12">
      <c r="A38" t="s">
        <v>83</v>
      </c>
      <c r="B38"/>
      <c r="C38" t="s">
        <v>177</v>
      </c>
      <c r="D38" t="s">
        <v>216</v>
      </c>
      <c r="E38" t="s">
        <v>203</v>
      </c>
      <c r="F38" t="s">
        <v>180</v>
      </c>
      <c r="G38"/>
      <c r="H38" t="s">
        <v>274</v>
      </c>
      <c r="I38" s="25">
        <v>45078</v>
      </c>
      <c r="J38" t="s">
        <v>174</v>
      </c>
      <c r="K38"/>
      <c r="L38" t="s">
        <v>175</v>
      </c>
    </row>
    <row r="39" spans="1:12">
      <c r="A39" t="s">
        <v>275</v>
      </c>
      <c r="B39"/>
      <c r="C39" t="s">
        <v>199</v>
      </c>
      <c r="D39" t="s">
        <v>216</v>
      </c>
      <c r="E39" t="s">
        <v>232</v>
      </c>
      <c r="F39" t="s">
        <v>180</v>
      </c>
      <c r="G39"/>
      <c r="H39" t="s">
        <v>276</v>
      </c>
      <c r="I39" s="25">
        <v>43647</v>
      </c>
      <c r="J39" t="s">
        <v>174</v>
      </c>
      <c r="K39"/>
      <c r="L39" t="s">
        <v>175</v>
      </c>
    </row>
    <row r="40" spans="1:12">
      <c r="A40" t="s">
        <v>277</v>
      </c>
      <c r="B40"/>
      <c r="C40" t="s">
        <v>177</v>
      </c>
      <c r="D40" t="s">
        <v>216</v>
      </c>
      <c r="E40" t="s">
        <v>179</v>
      </c>
      <c r="F40" t="s">
        <v>180</v>
      </c>
      <c r="G40"/>
      <c r="H40" t="s">
        <v>278</v>
      </c>
      <c r="I40" s="25">
        <v>44392</v>
      </c>
      <c r="J40" t="s">
        <v>174</v>
      </c>
      <c r="K40"/>
      <c r="L40" t="s">
        <v>175</v>
      </c>
    </row>
    <row r="41" spans="1:12">
      <c r="A41" t="s">
        <v>279</v>
      </c>
      <c r="B41"/>
      <c r="C41" t="s">
        <v>177</v>
      </c>
      <c r="D41" t="s">
        <v>216</v>
      </c>
      <c r="E41" t="s">
        <v>220</v>
      </c>
      <c r="F41" t="s">
        <v>180</v>
      </c>
      <c r="G41"/>
      <c r="H41" t="s">
        <v>280</v>
      </c>
      <c r="I41" s="25">
        <v>44392</v>
      </c>
      <c r="J41" t="s">
        <v>174</v>
      </c>
      <c r="K41"/>
      <c r="L41" t="s">
        <v>175</v>
      </c>
    </row>
    <row r="42" spans="1:12">
      <c r="A42" t="s">
        <v>86</v>
      </c>
      <c r="B42"/>
      <c r="C42" t="s">
        <v>177</v>
      </c>
      <c r="D42" t="s">
        <v>216</v>
      </c>
      <c r="E42" t="s">
        <v>220</v>
      </c>
      <c r="F42" t="s">
        <v>180</v>
      </c>
      <c r="G42"/>
      <c r="H42" t="s">
        <v>281</v>
      </c>
      <c r="I42" s="25">
        <v>42948</v>
      </c>
      <c r="J42" t="s">
        <v>174</v>
      </c>
      <c r="K42"/>
      <c r="L42" t="s">
        <v>175</v>
      </c>
    </row>
    <row r="43" spans="1:12">
      <c r="A43" t="s">
        <v>282</v>
      </c>
      <c r="B43"/>
      <c r="C43" t="s">
        <v>177</v>
      </c>
      <c r="D43" t="s">
        <v>216</v>
      </c>
      <c r="E43" t="s">
        <v>179</v>
      </c>
      <c r="F43" t="s">
        <v>180</v>
      </c>
      <c r="G43"/>
      <c r="H43" t="s">
        <v>283</v>
      </c>
      <c r="I43" s="25">
        <v>44392</v>
      </c>
      <c r="J43" t="s">
        <v>174</v>
      </c>
      <c r="K43"/>
      <c r="L43" t="s">
        <v>175</v>
      </c>
    </row>
    <row r="44" spans="1:12">
      <c r="A44" t="s">
        <v>284</v>
      </c>
      <c r="B44"/>
      <c r="C44" t="s">
        <v>177</v>
      </c>
      <c r="D44" t="s">
        <v>216</v>
      </c>
      <c r="E44" t="s">
        <v>179</v>
      </c>
      <c r="F44" t="s">
        <v>180</v>
      </c>
      <c r="G44"/>
      <c r="H44" t="s">
        <v>285</v>
      </c>
      <c r="I44" s="25">
        <v>44392</v>
      </c>
      <c r="J44" t="s">
        <v>174</v>
      </c>
      <c r="K44"/>
      <c r="L44" t="s">
        <v>175</v>
      </c>
    </row>
    <row r="45" spans="1:12">
      <c r="A45" t="s">
        <v>286</v>
      </c>
      <c r="B45"/>
      <c r="C45" t="s">
        <v>177</v>
      </c>
      <c r="D45" t="s">
        <v>216</v>
      </c>
      <c r="E45" t="s">
        <v>179</v>
      </c>
      <c r="F45" t="s">
        <v>180</v>
      </c>
      <c r="G45"/>
      <c r="H45" t="s">
        <v>287</v>
      </c>
      <c r="I45" s="25">
        <v>44392</v>
      </c>
      <c r="J45" t="s">
        <v>174</v>
      </c>
      <c r="K45"/>
      <c r="L45" t="s">
        <v>175</v>
      </c>
    </row>
    <row r="46" spans="1:12">
      <c r="A46" t="s">
        <v>288</v>
      </c>
      <c r="B46"/>
      <c r="C46" t="s">
        <v>177</v>
      </c>
      <c r="D46" t="s">
        <v>216</v>
      </c>
      <c r="E46" t="s">
        <v>179</v>
      </c>
      <c r="F46" t="s">
        <v>180</v>
      </c>
      <c r="G46"/>
      <c r="H46" t="s">
        <v>289</v>
      </c>
      <c r="I46" s="25">
        <v>44392</v>
      </c>
      <c r="J46" t="s">
        <v>174</v>
      </c>
      <c r="K46"/>
      <c r="L46" t="s">
        <v>175</v>
      </c>
    </row>
    <row r="47" spans="1:12">
      <c r="A47" t="s">
        <v>290</v>
      </c>
      <c r="B47"/>
      <c r="C47" t="s">
        <v>177</v>
      </c>
      <c r="D47" t="s">
        <v>216</v>
      </c>
      <c r="E47" t="s">
        <v>203</v>
      </c>
      <c r="F47" t="s">
        <v>180</v>
      </c>
      <c r="G47"/>
      <c r="H47" t="s">
        <v>291</v>
      </c>
      <c r="I47" s="25">
        <v>44392</v>
      </c>
      <c r="J47" t="s">
        <v>174</v>
      </c>
      <c r="K47"/>
      <c r="L47" t="s">
        <v>175</v>
      </c>
    </row>
    <row r="48" spans="1:12">
      <c r="A48" t="s">
        <v>292</v>
      </c>
      <c r="B48"/>
      <c r="C48" t="s">
        <v>199</v>
      </c>
      <c r="D48" t="s">
        <v>225</v>
      </c>
      <c r="E48" t="s">
        <v>232</v>
      </c>
      <c r="F48" t="s">
        <v>180</v>
      </c>
      <c r="G48"/>
      <c r="H48" t="s">
        <v>293</v>
      </c>
      <c r="I48" s="25">
        <v>44392</v>
      </c>
      <c r="J48" t="s">
        <v>174</v>
      </c>
      <c r="K48"/>
      <c r="L48" t="s">
        <v>175</v>
      </c>
    </row>
    <row r="49" spans="1:12">
      <c r="A49" t="s">
        <v>294</v>
      </c>
      <c r="B49" t="s">
        <v>295</v>
      </c>
      <c r="C49" t="s">
        <v>177</v>
      </c>
      <c r="D49" t="s">
        <v>216</v>
      </c>
      <c r="E49" t="s">
        <v>296</v>
      </c>
      <c r="F49" t="s">
        <v>180</v>
      </c>
      <c r="G49"/>
      <c r="H49" t="s">
        <v>297</v>
      </c>
      <c r="I49" s="25">
        <v>44392</v>
      </c>
      <c r="J49" t="s">
        <v>174</v>
      </c>
      <c r="K49"/>
      <c r="L49" t="s">
        <v>175</v>
      </c>
    </row>
    <row r="50" spans="1:12">
      <c r="A50"/>
      <c r="B50"/>
      <c r="C50" t="s">
        <v>298</v>
      </c>
      <c r="D50" t="s">
        <v>299</v>
      </c>
      <c r="E50"/>
      <c r="F50" t="s">
        <v>180</v>
      </c>
      <c r="G50"/>
      <c r="H50" t="s">
        <v>300</v>
      </c>
      <c r="I50" s="25">
        <v>367</v>
      </c>
      <c r="J50" t="s">
        <v>174</v>
      </c>
      <c r="K50"/>
      <c r="L50" t="s">
        <v>175</v>
      </c>
    </row>
    <row r="51" spans="1:12">
      <c r="A51" t="s">
        <v>301</v>
      </c>
      <c r="B51"/>
      <c r="C51" t="s">
        <v>199</v>
      </c>
      <c r="D51" t="s">
        <v>178</v>
      </c>
      <c r="E51" t="s">
        <v>232</v>
      </c>
      <c r="F51" t="s">
        <v>180</v>
      </c>
      <c r="G51"/>
      <c r="H51" t="s">
        <v>302</v>
      </c>
      <c r="I51" s="25">
        <v>40296</v>
      </c>
      <c r="J51" t="s">
        <v>174</v>
      </c>
      <c r="K51"/>
      <c r="L51" t="s">
        <v>175</v>
      </c>
    </row>
    <row r="52" spans="1:12">
      <c r="A52" t="s">
        <v>303</v>
      </c>
      <c r="B52"/>
      <c r="C52" t="s">
        <v>199</v>
      </c>
      <c r="D52" t="s">
        <v>178</v>
      </c>
      <c r="E52" t="s">
        <v>304</v>
      </c>
      <c r="F52" t="s">
        <v>180</v>
      </c>
      <c r="G52"/>
      <c r="H52" t="s">
        <v>305</v>
      </c>
      <c r="I52" s="25">
        <v>40296</v>
      </c>
      <c r="J52" t="s">
        <v>174</v>
      </c>
      <c r="K52"/>
      <c r="L52" t="s">
        <v>175</v>
      </c>
    </row>
    <row r="53" spans="1:12">
      <c r="A53" t="s">
        <v>306</v>
      </c>
      <c r="B53"/>
      <c r="C53" t="s">
        <v>199</v>
      </c>
      <c r="D53" t="s">
        <v>178</v>
      </c>
      <c r="E53" t="s">
        <v>307</v>
      </c>
      <c r="F53" t="s">
        <v>180</v>
      </c>
      <c r="G53"/>
      <c r="H53" t="s">
        <v>308</v>
      </c>
      <c r="I53" s="25">
        <v>40296</v>
      </c>
      <c r="J53" t="s">
        <v>174</v>
      </c>
      <c r="K53"/>
      <c r="L53" t="s">
        <v>175</v>
      </c>
    </row>
    <row r="54" spans="1:12">
      <c r="A54" t="s">
        <v>309</v>
      </c>
      <c r="B54"/>
      <c r="C54" t="s">
        <v>177</v>
      </c>
      <c r="D54" t="s">
        <v>216</v>
      </c>
      <c r="E54" t="s">
        <v>179</v>
      </c>
      <c r="F54" t="s">
        <v>180</v>
      </c>
      <c r="G54"/>
      <c r="H54" t="s">
        <v>310</v>
      </c>
      <c r="I54" s="25">
        <v>44805</v>
      </c>
      <c r="J54" t="s">
        <v>174</v>
      </c>
      <c r="K54"/>
      <c r="L54" t="s">
        <v>175</v>
      </c>
    </row>
    <row r="55" spans="1:12">
      <c r="A55" t="s">
        <v>311</v>
      </c>
      <c r="B55"/>
      <c r="C55" t="s">
        <v>199</v>
      </c>
      <c r="D55" t="s">
        <v>216</v>
      </c>
      <c r="E55" t="s">
        <v>232</v>
      </c>
      <c r="F55" t="s">
        <v>180</v>
      </c>
      <c r="G55"/>
      <c r="H55" t="s">
        <v>312</v>
      </c>
      <c r="I55" s="25">
        <v>44733</v>
      </c>
      <c r="J55" t="s">
        <v>174</v>
      </c>
      <c r="K55"/>
      <c r="L55" t="s">
        <v>175</v>
      </c>
    </row>
    <row r="56" spans="1:12">
      <c r="A56" t="s">
        <v>313</v>
      </c>
      <c r="B56"/>
      <c r="C56" t="s">
        <v>177</v>
      </c>
      <c r="D56" t="s">
        <v>178</v>
      </c>
      <c r="E56" t="s">
        <v>179</v>
      </c>
      <c r="F56" t="s">
        <v>180</v>
      </c>
      <c r="G56"/>
      <c r="H56" t="s">
        <v>314</v>
      </c>
      <c r="I56" s="25">
        <v>40296</v>
      </c>
      <c r="J56" t="s">
        <v>174</v>
      </c>
      <c r="K56"/>
      <c r="L56" t="s">
        <v>175</v>
      </c>
    </row>
    <row r="57" spans="1:12">
      <c r="A57" t="s">
        <v>315</v>
      </c>
      <c r="B57"/>
      <c r="C57" t="s">
        <v>199</v>
      </c>
      <c r="D57" t="s">
        <v>178</v>
      </c>
      <c r="E57" t="s">
        <v>307</v>
      </c>
      <c r="F57" t="s">
        <v>180</v>
      </c>
      <c r="G57"/>
      <c r="H57" t="s">
        <v>316</v>
      </c>
      <c r="I57" s="25">
        <v>40296</v>
      </c>
      <c r="J57" t="s">
        <v>174</v>
      </c>
      <c r="K57"/>
      <c r="L57" t="s">
        <v>175</v>
      </c>
    </row>
    <row r="58" spans="1:12">
      <c r="A58" t="s">
        <v>317</v>
      </c>
      <c r="B58"/>
      <c r="C58" t="s">
        <v>177</v>
      </c>
      <c r="D58" t="s">
        <v>178</v>
      </c>
      <c r="E58" t="s">
        <v>179</v>
      </c>
      <c r="F58" t="s">
        <v>180</v>
      </c>
      <c r="G58"/>
      <c r="H58" t="s">
        <v>318</v>
      </c>
      <c r="I58" s="25">
        <v>40296</v>
      </c>
      <c r="J58" t="s">
        <v>174</v>
      </c>
      <c r="K58"/>
      <c r="L58" t="s">
        <v>175</v>
      </c>
    </row>
    <row r="59" spans="1:12">
      <c r="A59"/>
      <c r="B59"/>
      <c r="C59" t="s">
        <v>298</v>
      </c>
      <c r="D59" t="s">
        <v>319</v>
      </c>
      <c r="E59"/>
      <c r="F59" t="s">
        <v>180</v>
      </c>
      <c r="G59" t="s">
        <v>320</v>
      </c>
      <c r="H59" t="s">
        <v>321</v>
      </c>
      <c r="I59" s="25">
        <v>40296</v>
      </c>
      <c r="J59" t="s">
        <v>174</v>
      </c>
      <c r="K59"/>
      <c r="L59" t="s">
        <v>175</v>
      </c>
    </row>
    <row r="60" spans="1:12">
      <c r="A60"/>
      <c r="B60"/>
      <c r="C60" t="s">
        <v>188</v>
      </c>
      <c r="D60" t="s">
        <v>189</v>
      </c>
      <c r="E60"/>
      <c r="F60" t="s">
        <v>171</v>
      </c>
      <c r="G60" t="s">
        <v>322</v>
      </c>
      <c r="H60" t="s">
        <v>323</v>
      </c>
      <c r="I60" s="25">
        <v>40296</v>
      </c>
      <c r="J60" t="s">
        <v>174</v>
      </c>
      <c r="K60"/>
      <c r="L60" t="s">
        <v>175</v>
      </c>
    </row>
    <row r="61" spans="1:12">
      <c r="A61" t="s">
        <v>324</v>
      </c>
      <c r="B61"/>
      <c r="C61" t="s">
        <v>229</v>
      </c>
      <c r="D61" t="s">
        <v>178</v>
      </c>
      <c r="E61"/>
      <c r="F61" t="s">
        <v>180</v>
      </c>
      <c r="G61" t="s">
        <v>325</v>
      </c>
      <c r="H61" t="s">
        <v>326</v>
      </c>
      <c r="I61" s="25">
        <v>44453</v>
      </c>
      <c r="J61" t="s">
        <v>174</v>
      </c>
      <c r="K61"/>
      <c r="L61" t="s">
        <v>175</v>
      </c>
    </row>
    <row r="62" spans="1:12">
      <c r="A62" t="s">
        <v>327</v>
      </c>
      <c r="B62"/>
      <c r="C62" t="s">
        <v>199</v>
      </c>
      <c r="D62" t="s">
        <v>216</v>
      </c>
      <c r="E62" t="s">
        <v>304</v>
      </c>
      <c r="F62" t="s">
        <v>180</v>
      </c>
      <c r="G62"/>
      <c r="H62" t="s">
        <v>328</v>
      </c>
      <c r="I62" s="25">
        <v>42705</v>
      </c>
      <c r="J62" t="s">
        <v>174</v>
      </c>
      <c r="K62"/>
      <c r="L62" t="s">
        <v>175</v>
      </c>
    </row>
    <row r="63" spans="1:12">
      <c r="A63"/>
      <c r="B63" t="s">
        <v>329</v>
      </c>
      <c r="C63" t="s">
        <v>242</v>
      </c>
      <c r="D63" t="s">
        <v>330</v>
      </c>
      <c r="E63"/>
      <c r="F63" t="s">
        <v>180</v>
      </c>
      <c r="G63"/>
      <c r="H63" t="s">
        <v>331</v>
      </c>
      <c r="I63" s="25">
        <v>41456</v>
      </c>
      <c r="J63" t="s">
        <v>174</v>
      </c>
      <c r="K63"/>
      <c r="L63" t="s">
        <v>175</v>
      </c>
    </row>
    <row r="64" spans="1:12">
      <c r="A64" t="s">
        <v>332</v>
      </c>
      <c r="B64"/>
      <c r="C64" t="s">
        <v>177</v>
      </c>
      <c r="D64" t="s">
        <v>216</v>
      </c>
      <c r="E64" t="s">
        <v>179</v>
      </c>
      <c r="F64" t="s">
        <v>180</v>
      </c>
      <c r="G64"/>
      <c r="H64" t="s">
        <v>333</v>
      </c>
      <c r="I64" s="25">
        <v>44392</v>
      </c>
      <c r="J64" t="s">
        <v>174</v>
      </c>
      <c r="K64"/>
      <c r="L64" t="s">
        <v>175</v>
      </c>
    </row>
    <row r="65" spans="1:12">
      <c r="A65" t="s">
        <v>334</v>
      </c>
      <c r="B65"/>
      <c r="C65" t="s">
        <v>199</v>
      </c>
      <c r="D65" t="s">
        <v>216</v>
      </c>
      <c r="E65" t="s">
        <v>335</v>
      </c>
      <c r="F65" t="s">
        <v>180</v>
      </c>
      <c r="G65"/>
      <c r="H65" t="s">
        <v>336</v>
      </c>
      <c r="I65" s="25">
        <v>40296</v>
      </c>
      <c r="J65" t="s">
        <v>174</v>
      </c>
      <c r="K65"/>
      <c r="L65" t="s">
        <v>175</v>
      </c>
    </row>
    <row r="66" spans="1:12">
      <c r="A66"/>
      <c r="B66"/>
      <c r="C66" t="s">
        <v>169</v>
      </c>
      <c r="D66" t="s">
        <v>178</v>
      </c>
      <c r="E66"/>
      <c r="F66" t="s">
        <v>180</v>
      </c>
      <c r="G66" t="s">
        <v>337</v>
      </c>
      <c r="H66" t="s">
        <v>338</v>
      </c>
      <c r="I66" s="25">
        <v>45108</v>
      </c>
      <c r="J66" t="s">
        <v>174</v>
      </c>
      <c r="K66" t="s">
        <v>339</v>
      </c>
      <c r="L66" t="s">
        <v>175</v>
      </c>
    </row>
    <row r="67" spans="1:12">
      <c r="A67"/>
      <c r="B67"/>
      <c r="C67" t="s">
        <v>251</v>
      </c>
      <c r="D67" t="s">
        <v>178</v>
      </c>
      <c r="E67" t="s">
        <v>340</v>
      </c>
      <c r="F67" t="s">
        <v>180</v>
      </c>
      <c r="G67" t="s">
        <v>341</v>
      </c>
      <c r="H67" t="s">
        <v>342</v>
      </c>
      <c r="I67" s="25">
        <v>45292</v>
      </c>
      <c r="J67" t="s">
        <v>174</v>
      </c>
      <c r="K67" t="s">
        <v>343</v>
      </c>
      <c r="L67" t="s">
        <v>175</v>
      </c>
    </row>
    <row r="68" spans="1:12">
      <c r="A68"/>
      <c r="B68"/>
      <c r="C68" t="s">
        <v>344</v>
      </c>
      <c r="D68" t="s">
        <v>207</v>
      </c>
      <c r="E68"/>
      <c r="F68" t="s">
        <v>180</v>
      </c>
      <c r="G68"/>
      <c r="H68" t="s">
        <v>345</v>
      </c>
      <c r="I68" s="25">
        <v>44330</v>
      </c>
      <c r="J68" t="s">
        <v>174</v>
      </c>
      <c r="K68"/>
      <c r="L68" t="s">
        <v>175</v>
      </c>
    </row>
    <row r="69" spans="1:12">
      <c r="A69"/>
      <c r="B69" t="s">
        <v>346</v>
      </c>
      <c r="C69" t="s">
        <v>206</v>
      </c>
      <c r="D69" t="s">
        <v>330</v>
      </c>
      <c r="E69"/>
      <c r="F69" t="s">
        <v>180</v>
      </c>
      <c r="G69" t="s">
        <v>347</v>
      </c>
      <c r="H69" t="s">
        <v>348</v>
      </c>
      <c r="I69" s="25">
        <v>44743</v>
      </c>
      <c r="J69" t="s">
        <v>174</v>
      </c>
      <c r="K69" t="s">
        <v>349</v>
      </c>
      <c r="L69" t="s">
        <v>175</v>
      </c>
    </row>
    <row r="70" spans="1:12">
      <c r="A70"/>
      <c r="B70"/>
      <c r="C70" t="s">
        <v>169</v>
      </c>
      <c r="D70" t="s">
        <v>178</v>
      </c>
      <c r="E70"/>
      <c r="F70" t="s">
        <v>171</v>
      </c>
      <c r="G70" t="s">
        <v>350</v>
      </c>
      <c r="H70" t="s">
        <v>351</v>
      </c>
      <c r="I70" s="25">
        <v>45108</v>
      </c>
      <c r="J70" t="s">
        <v>174</v>
      </c>
      <c r="K70" t="s">
        <v>352</v>
      </c>
      <c r="L70" t="s">
        <v>175</v>
      </c>
    </row>
    <row r="71" spans="1:12">
      <c r="A71" t="s">
        <v>353</v>
      </c>
      <c r="B71"/>
      <c r="C71" t="s">
        <v>177</v>
      </c>
      <c r="D71" t="s">
        <v>216</v>
      </c>
      <c r="E71" t="s">
        <v>179</v>
      </c>
      <c r="F71" t="s">
        <v>180</v>
      </c>
      <c r="G71"/>
      <c r="H71" t="s">
        <v>354</v>
      </c>
      <c r="I71" s="25">
        <v>44392</v>
      </c>
      <c r="J71" t="s">
        <v>174</v>
      </c>
      <c r="K71"/>
      <c r="L71" t="s">
        <v>175</v>
      </c>
    </row>
    <row r="72" spans="1:12">
      <c r="A72"/>
      <c r="B72"/>
      <c r="C72" t="s">
        <v>188</v>
      </c>
      <c r="D72" t="s">
        <v>355</v>
      </c>
      <c r="E72"/>
      <c r="F72" t="s">
        <v>180</v>
      </c>
      <c r="G72" t="s">
        <v>322</v>
      </c>
      <c r="H72" t="s">
        <v>356</v>
      </c>
      <c r="I72" s="25">
        <v>44378</v>
      </c>
      <c r="J72" t="s">
        <v>174</v>
      </c>
      <c r="K72"/>
      <c r="L72" t="s">
        <v>175</v>
      </c>
    </row>
    <row r="73" spans="1:12">
      <c r="A73" t="s">
        <v>357</v>
      </c>
      <c r="B73"/>
      <c r="C73" t="s">
        <v>229</v>
      </c>
      <c r="D73" t="s">
        <v>178</v>
      </c>
      <c r="E73"/>
      <c r="F73" t="s">
        <v>180</v>
      </c>
      <c r="G73" t="s">
        <v>337</v>
      </c>
      <c r="H73" t="s">
        <v>358</v>
      </c>
      <c r="I73" s="25">
        <v>45108</v>
      </c>
      <c r="J73" t="s">
        <v>174</v>
      </c>
      <c r="K73"/>
      <c r="L73" t="s">
        <v>175</v>
      </c>
    </row>
    <row r="74" spans="1:12">
      <c r="A74"/>
      <c r="B74"/>
      <c r="C74" t="s">
        <v>169</v>
      </c>
      <c r="D74" t="s">
        <v>225</v>
      </c>
      <c r="E74"/>
      <c r="F74" t="s">
        <v>180</v>
      </c>
      <c r="G74" t="s">
        <v>184</v>
      </c>
      <c r="H74" t="s">
        <v>359</v>
      </c>
      <c r="I74" s="25">
        <v>45108</v>
      </c>
      <c r="J74" t="s">
        <v>174</v>
      </c>
      <c r="K74"/>
      <c r="L74" t="s">
        <v>175</v>
      </c>
    </row>
    <row r="75" spans="1:12">
      <c r="A75"/>
      <c r="B75"/>
      <c r="C75" t="s">
        <v>344</v>
      </c>
      <c r="D75" t="s">
        <v>178</v>
      </c>
      <c r="E75"/>
      <c r="F75" t="s">
        <v>180</v>
      </c>
      <c r="G75"/>
      <c r="H75" t="s">
        <v>360</v>
      </c>
      <c r="I75" s="25">
        <v>41821</v>
      </c>
      <c r="J75" t="s">
        <v>174</v>
      </c>
      <c r="K75"/>
      <c r="L75" t="s">
        <v>175</v>
      </c>
    </row>
    <row r="76" spans="1:12">
      <c r="A76" t="s">
        <v>361</v>
      </c>
      <c r="B76"/>
      <c r="C76" t="s">
        <v>177</v>
      </c>
      <c r="D76" t="s">
        <v>216</v>
      </c>
      <c r="E76" t="s">
        <v>220</v>
      </c>
      <c r="F76" t="s">
        <v>180</v>
      </c>
      <c r="G76"/>
      <c r="H76" t="s">
        <v>362</v>
      </c>
      <c r="I76" s="25">
        <v>43709</v>
      </c>
      <c r="J76" t="s">
        <v>174</v>
      </c>
      <c r="K76"/>
      <c r="L76" t="s">
        <v>175</v>
      </c>
    </row>
    <row r="77" spans="1:12">
      <c r="A77" t="s">
        <v>363</v>
      </c>
      <c r="B77"/>
      <c r="C77" t="s">
        <v>177</v>
      </c>
      <c r="D77" t="s">
        <v>216</v>
      </c>
      <c r="E77" t="s">
        <v>179</v>
      </c>
      <c r="F77" t="s">
        <v>180</v>
      </c>
      <c r="G77"/>
      <c r="H77" t="s">
        <v>364</v>
      </c>
      <c r="I77" s="25">
        <v>44927</v>
      </c>
      <c r="J77" t="s">
        <v>174</v>
      </c>
      <c r="K77"/>
      <c r="L77" t="s">
        <v>175</v>
      </c>
    </row>
    <row r="78" spans="1:12">
      <c r="A78"/>
      <c r="B78"/>
      <c r="C78" t="s">
        <v>365</v>
      </c>
      <c r="D78" t="s">
        <v>366</v>
      </c>
      <c r="E78"/>
      <c r="F78" t="s">
        <v>180</v>
      </c>
      <c r="G78" t="s">
        <v>367</v>
      </c>
      <c r="H78" t="s">
        <v>368</v>
      </c>
      <c r="I78" s="25">
        <v>367</v>
      </c>
      <c r="J78" t="s">
        <v>174</v>
      </c>
      <c r="K78"/>
      <c r="L78" t="s">
        <v>175</v>
      </c>
    </row>
    <row r="79" spans="1:12">
      <c r="A79" t="s">
        <v>369</v>
      </c>
      <c r="B79"/>
      <c r="C79" t="s">
        <v>229</v>
      </c>
      <c r="D79" t="s">
        <v>216</v>
      </c>
      <c r="E79"/>
      <c r="F79" t="s">
        <v>180</v>
      </c>
      <c r="G79" t="s">
        <v>370</v>
      </c>
      <c r="H79" t="s">
        <v>371</v>
      </c>
      <c r="I79" s="25">
        <v>44743</v>
      </c>
      <c r="J79" t="s">
        <v>174</v>
      </c>
      <c r="K79" t="s">
        <v>349</v>
      </c>
      <c r="L79" t="s">
        <v>175</v>
      </c>
    </row>
    <row r="80" spans="1:12">
      <c r="A80"/>
      <c r="B80"/>
      <c r="C80" t="s">
        <v>298</v>
      </c>
      <c r="D80" t="s">
        <v>372</v>
      </c>
      <c r="E80"/>
      <c r="F80" t="s">
        <v>180</v>
      </c>
      <c r="G80"/>
      <c r="H80" t="s">
        <v>373</v>
      </c>
      <c r="I80" s="25">
        <v>41091</v>
      </c>
      <c r="J80" t="s">
        <v>174</v>
      </c>
      <c r="K80"/>
      <c r="L80" t="s">
        <v>175</v>
      </c>
    </row>
    <row r="81" spans="1:12">
      <c r="A81" t="s">
        <v>374</v>
      </c>
      <c r="B81"/>
      <c r="C81" t="s">
        <v>177</v>
      </c>
      <c r="D81" t="s">
        <v>216</v>
      </c>
      <c r="E81" t="s">
        <v>220</v>
      </c>
      <c r="F81" t="s">
        <v>180</v>
      </c>
      <c r="G81"/>
      <c r="H81" t="s">
        <v>375</v>
      </c>
      <c r="I81" s="25">
        <v>44392</v>
      </c>
      <c r="J81" t="s">
        <v>174</v>
      </c>
      <c r="K81"/>
      <c r="L81" t="s">
        <v>175</v>
      </c>
    </row>
    <row r="82" spans="1:12">
      <c r="A82" t="s">
        <v>376</v>
      </c>
      <c r="B82"/>
      <c r="C82" t="s">
        <v>177</v>
      </c>
      <c r="D82" t="s">
        <v>216</v>
      </c>
      <c r="E82" t="s">
        <v>179</v>
      </c>
      <c r="F82" t="s">
        <v>180</v>
      </c>
      <c r="G82"/>
      <c r="H82" t="s">
        <v>377</v>
      </c>
      <c r="I82" s="25">
        <v>44392</v>
      </c>
      <c r="J82" t="s">
        <v>174</v>
      </c>
      <c r="K82"/>
      <c r="L82" t="s">
        <v>175</v>
      </c>
    </row>
    <row r="83" spans="1:12">
      <c r="A83" t="s">
        <v>378</v>
      </c>
      <c r="B83"/>
      <c r="C83" t="s">
        <v>199</v>
      </c>
      <c r="D83" t="s">
        <v>216</v>
      </c>
      <c r="E83" t="s">
        <v>304</v>
      </c>
      <c r="F83" t="s">
        <v>180</v>
      </c>
      <c r="G83"/>
      <c r="H83" t="s">
        <v>379</v>
      </c>
      <c r="I83" s="25">
        <v>44392</v>
      </c>
      <c r="J83" t="s">
        <v>174</v>
      </c>
      <c r="K83"/>
      <c r="L83" t="s">
        <v>175</v>
      </c>
    </row>
    <row r="84" spans="1:12">
      <c r="A84" t="s">
        <v>380</v>
      </c>
      <c r="B84"/>
      <c r="C84" t="s">
        <v>177</v>
      </c>
      <c r="D84" t="s">
        <v>178</v>
      </c>
      <c r="E84" t="s">
        <v>179</v>
      </c>
      <c r="F84" t="s">
        <v>180</v>
      </c>
      <c r="G84"/>
      <c r="H84" t="s">
        <v>381</v>
      </c>
      <c r="I84" s="25">
        <v>40296</v>
      </c>
      <c r="J84" t="s">
        <v>174</v>
      </c>
      <c r="K84"/>
      <c r="L84" t="s">
        <v>175</v>
      </c>
    </row>
    <row r="85" spans="1:12">
      <c r="A85" t="s">
        <v>382</v>
      </c>
      <c r="B85"/>
      <c r="C85" t="s">
        <v>199</v>
      </c>
      <c r="D85" t="s">
        <v>178</v>
      </c>
      <c r="E85" t="s">
        <v>335</v>
      </c>
      <c r="F85" t="s">
        <v>180</v>
      </c>
      <c r="G85"/>
      <c r="H85" t="s">
        <v>383</v>
      </c>
      <c r="I85" s="25">
        <v>40296</v>
      </c>
      <c r="J85" t="s">
        <v>174</v>
      </c>
      <c r="K85"/>
      <c r="L85" t="s">
        <v>175</v>
      </c>
    </row>
    <row r="86" spans="1:12">
      <c r="A86" t="s">
        <v>384</v>
      </c>
      <c r="B86"/>
      <c r="C86" t="s">
        <v>199</v>
      </c>
      <c r="D86" t="s">
        <v>216</v>
      </c>
      <c r="E86" t="s">
        <v>200</v>
      </c>
      <c r="F86" t="s">
        <v>180</v>
      </c>
      <c r="G86"/>
      <c r="H86" t="s">
        <v>385</v>
      </c>
      <c r="I86" s="25">
        <v>40296</v>
      </c>
      <c r="J86" t="s">
        <v>174</v>
      </c>
      <c r="K86"/>
      <c r="L86" t="s">
        <v>175</v>
      </c>
    </row>
    <row r="87" spans="1:12">
      <c r="A87"/>
      <c r="B87"/>
      <c r="C87" t="s">
        <v>169</v>
      </c>
      <c r="D87" t="s">
        <v>178</v>
      </c>
      <c r="E87"/>
      <c r="F87" t="s">
        <v>180</v>
      </c>
      <c r="G87" t="s">
        <v>386</v>
      </c>
      <c r="H87" t="s">
        <v>387</v>
      </c>
      <c r="I87" s="25">
        <v>45108</v>
      </c>
      <c r="J87" t="s">
        <v>174</v>
      </c>
      <c r="K87"/>
      <c r="L87" t="s">
        <v>175</v>
      </c>
    </row>
    <row r="88" spans="1:12">
      <c r="A88" t="s">
        <v>388</v>
      </c>
      <c r="B88"/>
      <c r="C88" t="s">
        <v>199</v>
      </c>
      <c r="D88" t="s">
        <v>216</v>
      </c>
      <c r="E88" t="s">
        <v>200</v>
      </c>
      <c r="F88" t="s">
        <v>180</v>
      </c>
      <c r="G88"/>
      <c r="H88" t="s">
        <v>389</v>
      </c>
      <c r="I88" s="25">
        <v>43776</v>
      </c>
      <c r="J88" t="s">
        <v>174</v>
      </c>
      <c r="K88"/>
      <c r="L88" t="s">
        <v>175</v>
      </c>
    </row>
    <row r="89" spans="1:12">
      <c r="A89" t="s">
        <v>390</v>
      </c>
      <c r="B89"/>
      <c r="C89" t="s">
        <v>215</v>
      </c>
      <c r="D89" t="s">
        <v>216</v>
      </c>
      <c r="E89"/>
      <c r="F89" t="s">
        <v>180</v>
      </c>
      <c r="G89"/>
      <c r="H89" t="s">
        <v>391</v>
      </c>
      <c r="I89" s="25">
        <v>367</v>
      </c>
      <c r="J89" t="s">
        <v>174</v>
      </c>
      <c r="K89"/>
      <c r="L89" t="s">
        <v>175</v>
      </c>
    </row>
    <row r="90" spans="1:12">
      <c r="A90" t="s">
        <v>392</v>
      </c>
      <c r="B90"/>
      <c r="C90" t="s">
        <v>215</v>
      </c>
      <c r="D90" t="s">
        <v>178</v>
      </c>
      <c r="E90"/>
      <c r="F90" t="s">
        <v>180</v>
      </c>
      <c r="G90"/>
      <c r="H90" t="s">
        <v>393</v>
      </c>
      <c r="I90" s="25">
        <v>40296</v>
      </c>
      <c r="J90" t="s">
        <v>174</v>
      </c>
      <c r="K90"/>
      <c r="L90" t="s">
        <v>175</v>
      </c>
    </row>
    <row r="91" spans="1:12">
      <c r="A91"/>
      <c r="B91" t="s">
        <v>394</v>
      </c>
      <c r="C91" t="s">
        <v>206</v>
      </c>
      <c r="D91" t="s">
        <v>207</v>
      </c>
      <c r="E91"/>
      <c r="F91" t="s">
        <v>180</v>
      </c>
      <c r="G91" t="s">
        <v>395</v>
      </c>
      <c r="H91" t="s">
        <v>396</v>
      </c>
      <c r="I91" s="25">
        <v>44378</v>
      </c>
      <c r="J91" t="s">
        <v>174</v>
      </c>
      <c r="K91" t="s">
        <v>397</v>
      </c>
      <c r="L91" t="s">
        <v>175</v>
      </c>
    </row>
    <row r="92" spans="1:12">
      <c r="A92" t="s">
        <v>398</v>
      </c>
      <c r="B92"/>
      <c r="C92" t="s">
        <v>177</v>
      </c>
      <c r="D92" t="s">
        <v>216</v>
      </c>
      <c r="E92" t="s">
        <v>203</v>
      </c>
      <c r="F92" t="s">
        <v>180</v>
      </c>
      <c r="G92"/>
      <c r="H92" t="s">
        <v>399</v>
      </c>
      <c r="I92" s="25">
        <v>40296</v>
      </c>
      <c r="J92" t="s">
        <v>174</v>
      </c>
      <c r="K92"/>
      <c r="L92" t="s">
        <v>175</v>
      </c>
    </row>
    <row r="93" spans="1:12">
      <c r="A93" t="s">
        <v>400</v>
      </c>
      <c r="B93"/>
      <c r="C93" t="s">
        <v>199</v>
      </c>
      <c r="D93" t="s">
        <v>216</v>
      </c>
      <c r="E93" t="s">
        <v>232</v>
      </c>
      <c r="F93" t="s">
        <v>180</v>
      </c>
      <c r="G93"/>
      <c r="H93" t="s">
        <v>401</v>
      </c>
      <c r="I93" s="25">
        <v>44392</v>
      </c>
      <c r="J93" t="s">
        <v>174</v>
      </c>
      <c r="K93"/>
      <c r="L93" t="s">
        <v>175</v>
      </c>
    </row>
    <row r="94" spans="1:12">
      <c r="A94" t="s">
        <v>402</v>
      </c>
      <c r="B94"/>
      <c r="C94" t="s">
        <v>199</v>
      </c>
      <c r="D94" t="s">
        <v>216</v>
      </c>
      <c r="E94" t="s">
        <v>304</v>
      </c>
      <c r="F94" t="s">
        <v>180</v>
      </c>
      <c r="G94"/>
      <c r="H94" t="s">
        <v>403</v>
      </c>
      <c r="I94" s="25">
        <v>44392</v>
      </c>
      <c r="J94" t="s">
        <v>174</v>
      </c>
      <c r="K94"/>
      <c r="L94" t="s">
        <v>175</v>
      </c>
    </row>
    <row r="95" spans="1:12">
      <c r="A95" t="s">
        <v>404</v>
      </c>
      <c r="B95" t="s">
        <v>228</v>
      </c>
      <c r="C95" t="s">
        <v>199</v>
      </c>
      <c r="D95" t="s">
        <v>225</v>
      </c>
      <c r="E95" t="s">
        <v>304</v>
      </c>
      <c r="F95" t="s">
        <v>180</v>
      </c>
      <c r="G95"/>
      <c r="H95" t="s">
        <v>405</v>
      </c>
      <c r="I95" s="25">
        <v>40296</v>
      </c>
      <c r="J95" t="s">
        <v>174</v>
      </c>
      <c r="K95"/>
      <c r="L95" t="s">
        <v>175</v>
      </c>
    </row>
    <row r="96" spans="1:12">
      <c r="A96"/>
      <c r="B96"/>
      <c r="C96" t="s">
        <v>251</v>
      </c>
      <c r="D96" t="s">
        <v>225</v>
      </c>
      <c r="E96" t="s">
        <v>406</v>
      </c>
      <c r="F96" t="s">
        <v>180</v>
      </c>
      <c r="G96" t="s">
        <v>407</v>
      </c>
      <c r="H96" t="s">
        <v>408</v>
      </c>
      <c r="I96" s="25">
        <v>44743</v>
      </c>
      <c r="J96" t="s">
        <v>174</v>
      </c>
      <c r="K96" t="s">
        <v>409</v>
      </c>
      <c r="L96" t="s">
        <v>175</v>
      </c>
    </row>
    <row r="97" spans="1:12">
      <c r="A97"/>
      <c r="B97"/>
      <c r="C97" t="s">
        <v>169</v>
      </c>
      <c r="D97" t="s">
        <v>178</v>
      </c>
      <c r="E97"/>
      <c r="F97" t="s">
        <v>171</v>
      </c>
      <c r="G97" t="s">
        <v>341</v>
      </c>
      <c r="H97" t="s">
        <v>410</v>
      </c>
      <c r="I97" s="25">
        <v>44059</v>
      </c>
      <c r="J97" t="s">
        <v>174</v>
      </c>
      <c r="K97"/>
      <c r="L97" t="s">
        <v>175</v>
      </c>
    </row>
    <row r="98" spans="1:12">
      <c r="A98"/>
      <c r="B98"/>
      <c r="C98" t="s">
        <v>251</v>
      </c>
      <c r="D98" t="s">
        <v>189</v>
      </c>
      <c r="E98" t="s">
        <v>411</v>
      </c>
      <c r="F98" t="s">
        <v>180</v>
      </c>
      <c r="G98"/>
      <c r="H98" t="s">
        <v>412</v>
      </c>
      <c r="I98" s="25">
        <v>367</v>
      </c>
      <c r="J98" t="s">
        <v>174</v>
      </c>
      <c r="K98"/>
      <c r="L98" t="s">
        <v>175</v>
      </c>
    </row>
    <row r="99" spans="1:12">
      <c r="A99" t="s">
        <v>413</v>
      </c>
      <c r="B99"/>
      <c r="C99" t="s">
        <v>177</v>
      </c>
      <c r="D99" t="s">
        <v>216</v>
      </c>
      <c r="E99" t="s">
        <v>179</v>
      </c>
      <c r="F99" t="s">
        <v>180</v>
      </c>
      <c r="G99"/>
      <c r="H99" t="s">
        <v>414</v>
      </c>
      <c r="I99" s="25">
        <v>45237</v>
      </c>
      <c r="J99" t="s">
        <v>174</v>
      </c>
      <c r="K99"/>
      <c r="L99" t="s">
        <v>175</v>
      </c>
    </row>
    <row r="100" spans="1:12">
      <c r="A100" t="s">
        <v>288</v>
      </c>
      <c r="B100"/>
      <c r="C100" t="s">
        <v>177</v>
      </c>
      <c r="D100" t="s">
        <v>216</v>
      </c>
      <c r="E100" t="s">
        <v>179</v>
      </c>
      <c r="F100" t="s">
        <v>180</v>
      </c>
      <c r="G100"/>
      <c r="H100" t="s">
        <v>415</v>
      </c>
      <c r="I100" s="25">
        <v>40296</v>
      </c>
      <c r="J100" t="s">
        <v>174</v>
      </c>
      <c r="K100"/>
      <c r="L100" t="s">
        <v>175</v>
      </c>
    </row>
    <row r="101" spans="1:12">
      <c r="A101" t="s">
        <v>416</v>
      </c>
      <c r="B101"/>
      <c r="C101" t="s">
        <v>199</v>
      </c>
      <c r="D101" t="s">
        <v>216</v>
      </c>
      <c r="E101" t="s">
        <v>200</v>
      </c>
      <c r="F101" t="s">
        <v>180</v>
      </c>
      <c r="G101"/>
      <c r="H101" t="s">
        <v>417</v>
      </c>
      <c r="I101" s="25">
        <v>44392</v>
      </c>
      <c r="J101" t="s">
        <v>174</v>
      </c>
      <c r="K101"/>
      <c r="L101" t="s">
        <v>175</v>
      </c>
    </row>
    <row r="102" spans="1:12">
      <c r="A102" t="s">
        <v>418</v>
      </c>
      <c r="B102"/>
      <c r="C102" t="s">
        <v>199</v>
      </c>
      <c r="D102" t="s">
        <v>216</v>
      </c>
      <c r="E102" t="s">
        <v>304</v>
      </c>
      <c r="F102" t="s">
        <v>180</v>
      </c>
      <c r="G102"/>
      <c r="H102" t="s">
        <v>419</v>
      </c>
      <c r="I102" s="25">
        <v>43800</v>
      </c>
      <c r="J102" t="s">
        <v>174</v>
      </c>
      <c r="K102"/>
      <c r="L102" t="s">
        <v>175</v>
      </c>
    </row>
    <row r="103" spans="1:12">
      <c r="A103"/>
      <c r="B103"/>
      <c r="C103" t="s">
        <v>169</v>
      </c>
      <c r="D103" t="s">
        <v>178</v>
      </c>
      <c r="E103"/>
      <c r="F103" t="s">
        <v>180</v>
      </c>
      <c r="G103" t="s">
        <v>420</v>
      </c>
      <c r="H103" t="s">
        <v>421</v>
      </c>
      <c r="I103" s="25">
        <v>44927</v>
      </c>
      <c r="J103" t="s">
        <v>174</v>
      </c>
      <c r="K103" t="s">
        <v>352</v>
      </c>
      <c r="L103" t="s">
        <v>175</v>
      </c>
    </row>
    <row r="104" spans="1:12">
      <c r="A104"/>
      <c r="B104"/>
      <c r="C104" t="s">
        <v>169</v>
      </c>
      <c r="D104" t="s">
        <v>170</v>
      </c>
      <c r="E104"/>
      <c r="F104" t="s">
        <v>180</v>
      </c>
      <c r="G104" t="s">
        <v>190</v>
      </c>
      <c r="H104" t="s">
        <v>422</v>
      </c>
      <c r="I104" s="25">
        <v>42871</v>
      </c>
      <c r="J104" t="s">
        <v>174</v>
      </c>
      <c r="K104"/>
      <c r="L104" t="s">
        <v>175</v>
      </c>
    </row>
    <row r="105" spans="1:12">
      <c r="A105" t="s">
        <v>423</v>
      </c>
      <c r="B105"/>
      <c r="C105" t="s">
        <v>177</v>
      </c>
      <c r="D105" t="s">
        <v>216</v>
      </c>
      <c r="E105" t="s">
        <v>220</v>
      </c>
      <c r="F105" t="s">
        <v>180</v>
      </c>
      <c r="G105"/>
      <c r="H105" t="s">
        <v>424</v>
      </c>
      <c r="I105" s="25">
        <v>43999</v>
      </c>
      <c r="J105" t="s">
        <v>174</v>
      </c>
      <c r="K105"/>
      <c r="L105" t="s">
        <v>175</v>
      </c>
    </row>
    <row r="106" spans="1:12">
      <c r="A106"/>
      <c r="B106" t="s">
        <v>425</v>
      </c>
      <c r="C106" t="s">
        <v>206</v>
      </c>
      <c r="D106" t="s">
        <v>207</v>
      </c>
      <c r="E106"/>
      <c r="F106" t="s">
        <v>180</v>
      </c>
      <c r="G106" t="s">
        <v>426</v>
      </c>
      <c r="H106" t="s">
        <v>427</v>
      </c>
      <c r="I106" s="25">
        <v>44013</v>
      </c>
      <c r="J106" t="s">
        <v>174</v>
      </c>
      <c r="K106"/>
      <c r="L106" t="s">
        <v>175</v>
      </c>
    </row>
    <row r="107" spans="1:12">
      <c r="A107"/>
      <c r="B107" t="s">
        <v>428</v>
      </c>
      <c r="C107" t="s">
        <v>206</v>
      </c>
      <c r="D107" t="s">
        <v>207</v>
      </c>
      <c r="E107"/>
      <c r="F107" t="s">
        <v>180</v>
      </c>
      <c r="G107" t="s">
        <v>426</v>
      </c>
      <c r="H107" t="s">
        <v>429</v>
      </c>
      <c r="I107" s="25">
        <v>44013</v>
      </c>
      <c r="J107" t="s">
        <v>174</v>
      </c>
      <c r="K107"/>
      <c r="L107" t="s">
        <v>175</v>
      </c>
    </row>
    <row r="108" spans="1:12">
      <c r="A108"/>
      <c r="B108" t="s">
        <v>430</v>
      </c>
      <c r="C108" t="s">
        <v>242</v>
      </c>
      <c r="D108" t="s">
        <v>330</v>
      </c>
      <c r="E108"/>
      <c r="F108" t="s">
        <v>180</v>
      </c>
      <c r="G108"/>
      <c r="H108" t="s">
        <v>431</v>
      </c>
      <c r="I108" s="25">
        <v>42640</v>
      </c>
      <c r="J108" t="s">
        <v>174</v>
      </c>
      <c r="K108"/>
      <c r="L108" t="s">
        <v>175</v>
      </c>
    </row>
    <row r="109" spans="1:12">
      <c r="A109" t="s">
        <v>432</v>
      </c>
      <c r="B109"/>
      <c r="C109" t="s">
        <v>177</v>
      </c>
      <c r="D109" t="s">
        <v>216</v>
      </c>
      <c r="E109" t="s">
        <v>203</v>
      </c>
      <c r="F109" t="s">
        <v>180</v>
      </c>
      <c r="G109"/>
      <c r="H109" t="s">
        <v>433</v>
      </c>
      <c r="I109" s="25">
        <v>44392</v>
      </c>
      <c r="J109" t="s">
        <v>174</v>
      </c>
      <c r="K109"/>
      <c r="L109" t="s">
        <v>175</v>
      </c>
    </row>
    <row r="110" spans="1:12">
      <c r="A110" t="s">
        <v>434</v>
      </c>
      <c r="B110"/>
      <c r="C110" t="s">
        <v>177</v>
      </c>
      <c r="D110" t="s">
        <v>216</v>
      </c>
      <c r="E110" t="s">
        <v>435</v>
      </c>
      <c r="F110" t="s">
        <v>180</v>
      </c>
      <c r="G110"/>
      <c r="H110" t="s">
        <v>436</v>
      </c>
      <c r="I110" s="25">
        <v>40296</v>
      </c>
      <c r="J110" t="s">
        <v>174</v>
      </c>
      <c r="K110"/>
      <c r="L110" t="s">
        <v>175</v>
      </c>
    </row>
    <row r="111" spans="1:12">
      <c r="A111"/>
      <c r="B111"/>
      <c r="C111" t="s">
        <v>188</v>
      </c>
      <c r="D111" t="s">
        <v>189</v>
      </c>
      <c r="E111"/>
      <c r="F111" t="s">
        <v>180</v>
      </c>
      <c r="G111" t="s">
        <v>437</v>
      </c>
      <c r="H111" t="s">
        <v>438</v>
      </c>
      <c r="I111" s="25">
        <v>45108</v>
      </c>
      <c r="J111" t="s">
        <v>174</v>
      </c>
      <c r="K111" t="s">
        <v>439</v>
      </c>
      <c r="L111" t="s">
        <v>175</v>
      </c>
    </row>
    <row r="112" spans="1:12">
      <c r="A112" t="s">
        <v>440</v>
      </c>
      <c r="B112" t="s">
        <v>441</v>
      </c>
      <c r="C112" t="s">
        <v>177</v>
      </c>
      <c r="D112" t="s">
        <v>216</v>
      </c>
      <c r="E112" t="s">
        <v>179</v>
      </c>
      <c r="F112" t="s">
        <v>180</v>
      </c>
      <c r="G112"/>
      <c r="H112" t="s">
        <v>442</v>
      </c>
      <c r="I112" s="25">
        <v>44392</v>
      </c>
      <c r="J112" t="s">
        <v>174</v>
      </c>
      <c r="K112" t="s">
        <v>443</v>
      </c>
      <c r="L112" t="s">
        <v>175</v>
      </c>
    </row>
    <row r="113" spans="1:12">
      <c r="A113" t="s">
        <v>444</v>
      </c>
      <c r="B113" t="s">
        <v>295</v>
      </c>
      <c r="C113" t="s">
        <v>229</v>
      </c>
      <c r="D113" t="s">
        <v>178</v>
      </c>
      <c r="E113"/>
      <c r="F113" t="s">
        <v>180</v>
      </c>
      <c r="G113"/>
      <c r="H113" t="s">
        <v>445</v>
      </c>
      <c r="I113" s="25">
        <v>367</v>
      </c>
      <c r="J113" t="s">
        <v>174</v>
      </c>
      <c r="K113"/>
      <c r="L113" t="s">
        <v>175</v>
      </c>
    </row>
    <row r="114" spans="1:12">
      <c r="A114" t="s">
        <v>446</v>
      </c>
      <c r="B114"/>
      <c r="C114" t="s">
        <v>177</v>
      </c>
      <c r="D114" t="s">
        <v>178</v>
      </c>
      <c r="E114" t="s">
        <v>296</v>
      </c>
      <c r="F114" t="s">
        <v>180</v>
      </c>
      <c r="G114"/>
      <c r="H114" t="s">
        <v>447</v>
      </c>
      <c r="I114" s="25">
        <v>40296</v>
      </c>
      <c r="J114" t="s">
        <v>174</v>
      </c>
      <c r="K114"/>
      <c r="L114" t="s">
        <v>175</v>
      </c>
    </row>
    <row r="115" spans="1:12">
      <c r="A115" t="s">
        <v>448</v>
      </c>
      <c r="B115"/>
      <c r="C115" t="s">
        <v>177</v>
      </c>
      <c r="D115" t="s">
        <v>216</v>
      </c>
      <c r="E115" t="s">
        <v>179</v>
      </c>
      <c r="F115" t="s">
        <v>180</v>
      </c>
      <c r="G115"/>
      <c r="H115" t="s">
        <v>449</v>
      </c>
      <c r="I115" s="25">
        <v>44392</v>
      </c>
      <c r="J115" t="s">
        <v>174</v>
      </c>
      <c r="K115"/>
      <c r="L115" t="s">
        <v>175</v>
      </c>
    </row>
    <row r="116" spans="1:12">
      <c r="A116" t="s">
        <v>450</v>
      </c>
      <c r="B116"/>
      <c r="C116" t="s">
        <v>177</v>
      </c>
      <c r="D116" t="s">
        <v>216</v>
      </c>
      <c r="E116" t="s">
        <v>179</v>
      </c>
      <c r="F116" t="s">
        <v>180</v>
      </c>
      <c r="G116"/>
      <c r="H116" t="s">
        <v>451</v>
      </c>
      <c r="I116" s="25">
        <v>44392</v>
      </c>
      <c r="J116" t="s">
        <v>174</v>
      </c>
      <c r="K116"/>
      <c r="L116" t="s">
        <v>175</v>
      </c>
    </row>
    <row r="117" spans="1:12">
      <c r="A117" t="s">
        <v>452</v>
      </c>
      <c r="B117"/>
      <c r="C117" t="s">
        <v>177</v>
      </c>
      <c r="D117" t="s">
        <v>225</v>
      </c>
      <c r="E117" t="s">
        <v>453</v>
      </c>
      <c r="F117" t="s">
        <v>180</v>
      </c>
      <c r="G117"/>
      <c r="H117" t="s">
        <v>454</v>
      </c>
      <c r="I117" s="25">
        <v>40296</v>
      </c>
      <c r="J117" t="s">
        <v>174</v>
      </c>
      <c r="K117"/>
      <c r="L117" t="s">
        <v>175</v>
      </c>
    </row>
    <row r="118" spans="1:12">
      <c r="A118" t="s">
        <v>455</v>
      </c>
      <c r="B118"/>
      <c r="C118" t="s">
        <v>199</v>
      </c>
      <c r="D118" t="s">
        <v>216</v>
      </c>
      <c r="E118" t="s">
        <v>232</v>
      </c>
      <c r="F118" t="s">
        <v>180</v>
      </c>
      <c r="G118"/>
      <c r="H118" t="s">
        <v>456</v>
      </c>
      <c r="I118" s="25">
        <v>44392</v>
      </c>
      <c r="J118" t="s">
        <v>174</v>
      </c>
      <c r="K118"/>
      <c r="L118" t="s">
        <v>175</v>
      </c>
    </row>
    <row r="119" spans="1:12">
      <c r="A119" t="s">
        <v>457</v>
      </c>
      <c r="B119"/>
      <c r="C119" t="s">
        <v>199</v>
      </c>
      <c r="D119" t="s">
        <v>216</v>
      </c>
      <c r="E119" t="s">
        <v>245</v>
      </c>
      <c r="F119" t="s">
        <v>180</v>
      </c>
      <c r="G119"/>
      <c r="H119" t="s">
        <v>458</v>
      </c>
      <c r="I119" s="25">
        <v>44392</v>
      </c>
      <c r="J119" t="s">
        <v>174</v>
      </c>
      <c r="K119"/>
      <c r="L119" t="s">
        <v>175</v>
      </c>
    </row>
    <row r="120" spans="1:12">
      <c r="A120" t="s">
        <v>459</v>
      </c>
      <c r="B120"/>
      <c r="C120" t="s">
        <v>199</v>
      </c>
      <c r="D120" t="s">
        <v>216</v>
      </c>
      <c r="E120" t="s">
        <v>460</v>
      </c>
      <c r="F120" t="s">
        <v>180</v>
      </c>
      <c r="G120"/>
      <c r="H120" t="s">
        <v>461</v>
      </c>
      <c r="I120" s="25">
        <v>44392</v>
      </c>
      <c r="J120" t="s">
        <v>174</v>
      </c>
      <c r="K120"/>
      <c r="L120" t="s">
        <v>175</v>
      </c>
    </row>
    <row r="121" spans="1:12">
      <c r="A121"/>
      <c r="B121"/>
      <c r="C121" t="s">
        <v>169</v>
      </c>
      <c r="D121" t="s">
        <v>225</v>
      </c>
      <c r="E121"/>
      <c r="F121" t="s">
        <v>180</v>
      </c>
      <c r="G121" t="s">
        <v>239</v>
      </c>
      <c r="H121" t="s">
        <v>462</v>
      </c>
      <c r="I121" s="25">
        <v>45108</v>
      </c>
      <c r="J121" t="s">
        <v>174</v>
      </c>
      <c r="K121"/>
      <c r="L121" t="s">
        <v>175</v>
      </c>
    </row>
    <row r="122" spans="1:12">
      <c r="A122" t="s">
        <v>463</v>
      </c>
      <c r="B122"/>
      <c r="C122" t="s">
        <v>215</v>
      </c>
      <c r="D122" t="s">
        <v>178</v>
      </c>
      <c r="E122"/>
      <c r="F122" t="s">
        <v>180</v>
      </c>
      <c r="G122"/>
      <c r="H122" t="s">
        <v>464</v>
      </c>
      <c r="I122" s="25">
        <v>40296</v>
      </c>
      <c r="J122" t="s">
        <v>174</v>
      </c>
      <c r="K122"/>
      <c r="L122" t="s">
        <v>175</v>
      </c>
    </row>
    <row r="123" spans="1:12">
      <c r="A123" t="s">
        <v>465</v>
      </c>
      <c r="B123"/>
      <c r="C123" t="s">
        <v>177</v>
      </c>
      <c r="D123" t="s">
        <v>178</v>
      </c>
      <c r="E123" t="s">
        <v>203</v>
      </c>
      <c r="F123" t="s">
        <v>180</v>
      </c>
      <c r="G123"/>
      <c r="H123" t="s">
        <v>466</v>
      </c>
      <c r="I123" s="25">
        <v>40296</v>
      </c>
      <c r="J123" t="s">
        <v>174</v>
      </c>
      <c r="K123"/>
      <c r="L123" t="s">
        <v>175</v>
      </c>
    </row>
    <row r="124" spans="1:12">
      <c r="A124"/>
      <c r="B124" t="s">
        <v>467</v>
      </c>
      <c r="C124" t="s">
        <v>206</v>
      </c>
      <c r="D124" t="s">
        <v>207</v>
      </c>
      <c r="E124"/>
      <c r="F124" t="s">
        <v>180</v>
      </c>
      <c r="G124" t="s">
        <v>426</v>
      </c>
      <c r="H124" t="s">
        <v>468</v>
      </c>
      <c r="I124" s="25">
        <v>44013</v>
      </c>
      <c r="J124" t="s">
        <v>174</v>
      </c>
      <c r="K124"/>
      <c r="L124" t="s">
        <v>175</v>
      </c>
    </row>
    <row r="125" spans="1:12">
      <c r="A125"/>
      <c r="B125"/>
      <c r="C125" t="s">
        <v>188</v>
      </c>
      <c r="D125" t="s">
        <v>189</v>
      </c>
      <c r="E125"/>
      <c r="F125" t="s">
        <v>180</v>
      </c>
      <c r="G125" t="s">
        <v>469</v>
      </c>
      <c r="H125" t="s">
        <v>470</v>
      </c>
      <c r="I125" s="25">
        <v>45108</v>
      </c>
      <c r="J125" t="s">
        <v>174</v>
      </c>
      <c r="K125" t="s">
        <v>471</v>
      </c>
      <c r="L125" t="s">
        <v>175</v>
      </c>
    </row>
    <row r="126" spans="1:12">
      <c r="A126" t="s">
        <v>472</v>
      </c>
      <c r="B126"/>
      <c r="C126" t="s">
        <v>215</v>
      </c>
      <c r="D126" t="s">
        <v>216</v>
      </c>
      <c r="E126"/>
      <c r="F126" t="s">
        <v>180</v>
      </c>
      <c r="G126"/>
      <c r="H126" t="s">
        <v>473</v>
      </c>
      <c r="I126" s="25">
        <v>367</v>
      </c>
      <c r="J126" t="s">
        <v>174</v>
      </c>
      <c r="K126"/>
      <c r="L126" t="s">
        <v>175</v>
      </c>
    </row>
    <row r="127" spans="1:12">
      <c r="A127"/>
      <c r="B127" t="s">
        <v>394</v>
      </c>
      <c r="C127" t="s">
        <v>206</v>
      </c>
      <c r="D127" t="s">
        <v>207</v>
      </c>
      <c r="E127"/>
      <c r="F127" t="s">
        <v>180</v>
      </c>
      <c r="G127" t="s">
        <v>474</v>
      </c>
      <c r="H127" t="s">
        <v>475</v>
      </c>
      <c r="I127" s="25">
        <v>44743</v>
      </c>
      <c r="J127" t="s">
        <v>174</v>
      </c>
      <c r="K127" t="s">
        <v>397</v>
      </c>
      <c r="L127" t="s">
        <v>175</v>
      </c>
    </row>
    <row r="128" spans="1:12">
      <c r="A128"/>
      <c r="B128" t="s">
        <v>346</v>
      </c>
      <c r="C128" t="s">
        <v>206</v>
      </c>
      <c r="D128" t="s">
        <v>207</v>
      </c>
      <c r="E128"/>
      <c r="F128" t="s">
        <v>180</v>
      </c>
      <c r="G128" t="s">
        <v>426</v>
      </c>
      <c r="H128" t="s">
        <v>476</v>
      </c>
      <c r="I128" s="25">
        <v>44013</v>
      </c>
      <c r="J128" t="s">
        <v>174</v>
      </c>
      <c r="K128"/>
      <c r="L128" t="s">
        <v>175</v>
      </c>
    </row>
    <row r="129" spans="1:12">
      <c r="A129"/>
      <c r="B129"/>
      <c r="C129" t="s">
        <v>242</v>
      </c>
      <c r="D129" t="s">
        <v>178</v>
      </c>
      <c r="E129"/>
      <c r="F129" t="s">
        <v>180</v>
      </c>
      <c r="G129"/>
      <c r="H129" t="s">
        <v>477</v>
      </c>
      <c r="I129" s="25">
        <v>40296</v>
      </c>
      <c r="J129" t="s">
        <v>174</v>
      </c>
      <c r="K129"/>
      <c r="L129" t="s">
        <v>175</v>
      </c>
    </row>
    <row r="130" spans="1:12">
      <c r="A130" t="s">
        <v>478</v>
      </c>
      <c r="B130"/>
      <c r="C130" t="s">
        <v>199</v>
      </c>
      <c r="D130" t="s">
        <v>216</v>
      </c>
      <c r="E130" t="s">
        <v>232</v>
      </c>
      <c r="F130" t="s">
        <v>180</v>
      </c>
      <c r="G130"/>
      <c r="H130" t="s">
        <v>479</v>
      </c>
      <c r="I130" s="25">
        <v>44392</v>
      </c>
      <c r="J130" t="s">
        <v>174</v>
      </c>
      <c r="K130"/>
      <c r="L130" t="s">
        <v>175</v>
      </c>
    </row>
    <row r="131" spans="1:12">
      <c r="A131" t="s">
        <v>480</v>
      </c>
      <c r="B131"/>
      <c r="C131" t="s">
        <v>177</v>
      </c>
      <c r="D131" t="s">
        <v>216</v>
      </c>
      <c r="E131" t="s">
        <v>179</v>
      </c>
      <c r="F131" t="s">
        <v>180</v>
      </c>
      <c r="G131"/>
      <c r="H131" t="s">
        <v>481</v>
      </c>
      <c r="I131" s="25">
        <v>44392</v>
      </c>
      <c r="J131" t="s">
        <v>174</v>
      </c>
      <c r="K131"/>
      <c r="L131" t="s">
        <v>175</v>
      </c>
    </row>
    <row r="132" spans="1:12">
      <c r="A132" t="s">
        <v>482</v>
      </c>
      <c r="B132"/>
      <c r="C132" t="s">
        <v>177</v>
      </c>
      <c r="D132" t="s">
        <v>178</v>
      </c>
      <c r="E132" t="s">
        <v>483</v>
      </c>
      <c r="F132" t="s">
        <v>180</v>
      </c>
      <c r="G132"/>
      <c r="H132" t="s">
        <v>484</v>
      </c>
      <c r="I132" s="25">
        <v>40296</v>
      </c>
      <c r="J132" t="s">
        <v>174</v>
      </c>
      <c r="K132"/>
      <c r="L132" t="s">
        <v>175</v>
      </c>
    </row>
    <row r="133" spans="1:12">
      <c r="A133"/>
      <c r="B133"/>
      <c r="C133" t="s">
        <v>188</v>
      </c>
      <c r="D133" t="s">
        <v>355</v>
      </c>
      <c r="E133"/>
      <c r="F133" t="s">
        <v>180</v>
      </c>
      <c r="G133" t="s">
        <v>485</v>
      </c>
      <c r="H133" t="s">
        <v>486</v>
      </c>
      <c r="I133" s="25">
        <v>44378</v>
      </c>
      <c r="J133" t="s">
        <v>174</v>
      </c>
      <c r="K133"/>
      <c r="L133" t="s">
        <v>175</v>
      </c>
    </row>
    <row r="134" spans="1:12">
      <c r="A134" t="s">
        <v>487</v>
      </c>
      <c r="B134"/>
      <c r="C134" t="s">
        <v>199</v>
      </c>
      <c r="D134" t="s">
        <v>488</v>
      </c>
      <c r="E134" t="s">
        <v>335</v>
      </c>
      <c r="F134" t="s">
        <v>180</v>
      </c>
      <c r="G134"/>
      <c r="H134" t="s">
        <v>489</v>
      </c>
      <c r="I134" s="25">
        <v>44392</v>
      </c>
      <c r="J134" t="s">
        <v>174</v>
      </c>
      <c r="K134"/>
      <c r="L134" t="s">
        <v>175</v>
      </c>
    </row>
    <row r="135" spans="1:12">
      <c r="A135" t="s">
        <v>490</v>
      </c>
      <c r="B135"/>
      <c r="C135" t="s">
        <v>199</v>
      </c>
      <c r="D135" t="s">
        <v>488</v>
      </c>
      <c r="E135" t="s">
        <v>491</v>
      </c>
      <c r="F135" t="s">
        <v>180</v>
      </c>
      <c r="G135"/>
      <c r="H135" t="s">
        <v>492</v>
      </c>
      <c r="I135" s="25">
        <v>44392</v>
      </c>
      <c r="J135" t="s">
        <v>174</v>
      </c>
      <c r="K135"/>
      <c r="L135" t="s">
        <v>175</v>
      </c>
    </row>
    <row r="136" spans="1:12">
      <c r="A136" t="s">
        <v>493</v>
      </c>
      <c r="B136"/>
      <c r="C136" t="s">
        <v>199</v>
      </c>
      <c r="D136" t="s">
        <v>216</v>
      </c>
      <c r="E136" t="s">
        <v>304</v>
      </c>
      <c r="F136" t="s">
        <v>180</v>
      </c>
      <c r="G136"/>
      <c r="H136" t="s">
        <v>494</v>
      </c>
      <c r="I136" s="25">
        <v>44805</v>
      </c>
      <c r="J136" t="s">
        <v>174</v>
      </c>
      <c r="K136"/>
      <c r="L136" t="s">
        <v>175</v>
      </c>
    </row>
    <row r="137" spans="1:12">
      <c r="A137"/>
      <c r="B137"/>
      <c r="C137" t="s">
        <v>344</v>
      </c>
      <c r="D137" t="s">
        <v>89</v>
      </c>
      <c r="E137"/>
      <c r="F137" t="s">
        <v>180</v>
      </c>
      <c r="G137"/>
      <c r="H137" t="s">
        <v>495</v>
      </c>
      <c r="I137" s="25">
        <v>44378</v>
      </c>
      <c r="J137" t="s">
        <v>174</v>
      </c>
      <c r="K137"/>
      <c r="L137" t="s">
        <v>175</v>
      </c>
    </row>
    <row r="138" spans="1:12">
      <c r="A138" t="s">
        <v>496</v>
      </c>
      <c r="B138"/>
      <c r="C138" t="s">
        <v>177</v>
      </c>
      <c r="D138" t="s">
        <v>178</v>
      </c>
      <c r="E138" t="s">
        <v>179</v>
      </c>
      <c r="F138" t="s">
        <v>180</v>
      </c>
      <c r="G138"/>
      <c r="H138" t="s">
        <v>497</v>
      </c>
      <c r="I138" s="25">
        <v>40296</v>
      </c>
      <c r="J138" t="s">
        <v>174</v>
      </c>
      <c r="K138"/>
      <c r="L138" t="s">
        <v>175</v>
      </c>
    </row>
    <row r="139" spans="1:12">
      <c r="A139"/>
      <c r="B139" t="s">
        <v>498</v>
      </c>
      <c r="C139" t="s">
        <v>206</v>
      </c>
      <c r="D139" t="s">
        <v>207</v>
      </c>
      <c r="E139"/>
      <c r="F139" t="s">
        <v>180</v>
      </c>
      <c r="G139" t="s">
        <v>426</v>
      </c>
      <c r="H139" t="s">
        <v>499</v>
      </c>
      <c r="I139" s="25">
        <v>44013</v>
      </c>
      <c r="J139" t="s">
        <v>174</v>
      </c>
      <c r="K139"/>
      <c r="L139" t="s">
        <v>175</v>
      </c>
    </row>
    <row r="140" spans="1:12">
      <c r="A140" t="s">
        <v>500</v>
      </c>
      <c r="B140"/>
      <c r="C140" t="s">
        <v>199</v>
      </c>
      <c r="D140" t="s">
        <v>178</v>
      </c>
      <c r="E140" t="s">
        <v>304</v>
      </c>
      <c r="F140" t="s">
        <v>180</v>
      </c>
      <c r="G140"/>
      <c r="H140" t="s">
        <v>501</v>
      </c>
      <c r="I140" s="25">
        <v>40296</v>
      </c>
      <c r="J140" t="s">
        <v>174</v>
      </c>
      <c r="K140"/>
      <c r="L140" t="s">
        <v>175</v>
      </c>
    </row>
    <row r="141" spans="1:12">
      <c r="A141" t="s">
        <v>502</v>
      </c>
      <c r="B141"/>
      <c r="C141" t="s">
        <v>177</v>
      </c>
      <c r="D141" t="s">
        <v>225</v>
      </c>
      <c r="E141" t="s">
        <v>453</v>
      </c>
      <c r="F141" t="s">
        <v>180</v>
      </c>
      <c r="G141"/>
      <c r="H141" t="s">
        <v>503</v>
      </c>
      <c r="I141" s="25">
        <v>40296</v>
      </c>
      <c r="J141" t="s">
        <v>174</v>
      </c>
      <c r="K141"/>
      <c r="L141" t="s">
        <v>175</v>
      </c>
    </row>
    <row r="142" spans="1:12">
      <c r="A142" t="s">
        <v>504</v>
      </c>
      <c r="B142"/>
      <c r="C142" t="s">
        <v>229</v>
      </c>
      <c r="D142" t="s">
        <v>178</v>
      </c>
      <c r="E142"/>
      <c r="F142" t="s">
        <v>180</v>
      </c>
      <c r="G142" t="s">
        <v>505</v>
      </c>
      <c r="H142" t="s">
        <v>506</v>
      </c>
      <c r="I142" s="25">
        <v>45108</v>
      </c>
      <c r="J142" t="s">
        <v>174</v>
      </c>
      <c r="K142" t="s">
        <v>507</v>
      </c>
      <c r="L142" t="s">
        <v>175</v>
      </c>
    </row>
    <row r="143" spans="1:12">
      <c r="A143" t="s">
        <v>508</v>
      </c>
      <c r="B143"/>
      <c r="C143" t="s">
        <v>199</v>
      </c>
      <c r="D143" t="s">
        <v>178</v>
      </c>
      <c r="E143" t="s">
        <v>232</v>
      </c>
      <c r="F143" t="s">
        <v>180</v>
      </c>
      <c r="G143"/>
      <c r="H143" t="s">
        <v>509</v>
      </c>
      <c r="I143" s="25">
        <v>40296</v>
      </c>
      <c r="J143" t="s">
        <v>174</v>
      </c>
      <c r="K143"/>
      <c r="L143" t="s">
        <v>175</v>
      </c>
    </row>
    <row r="144" spans="1:12">
      <c r="A144" t="s">
        <v>510</v>
      </c>
      <c r="B144"/>
      <c r="C144" t="s">
        <v>177</v>
      </c>
      <c r="D144" t="s">
        <v>216</v>
      </c>
      <c r="E144" t="s">
        <v>179</v>
      </c>
      <c r="F144" t="s">
        <v>180</v>
      </c>
      <c r="G144"/>
      <c r="H144" t="s">
        <v>511</v>
      </c>
      <c r="I144" s="25">
        <v>44392</v>
      </c>
      <c r="J144" t="s">
        <v>174</v>
      </c>
      <c r="K144"/>
      <c r="L144" t="s">
        <v>175</v>
      </c>
    </row>
    <row r="145" spans="1:12">
      <c r="A145"/>
      <c r="B145"/>
      <c r="C145" t="s">
        <v>169</v>
      </c>
      <c r="D145" t="s">
        <v>225</v>
      </c>
      <c r="E145"/>
      <c r="F145" t="s">
        <v>180</v>
      </c>
      <c r="G145" t="s">
        <v>407</v>
      </c>
      <c r="H145" t="s">
        <v>512</v>
      </c>
      <c r="I145" s="25">
        <v>45108</v>
      </c>
      <c r="J145" t="s">
        <v>174</v>
      </c>
      <c r="K145"/>
      <c r="L145" t="s">
        <v>175</v>
      </c>
    </row>
    <row r="146" spans="1:12">
      <c r="A146" t="s">
        <v>513</v>
      </c>
      <c r="B146"/>
      <c r="C146" t="s">
        <v>177</v>
      </c>
      <c r="D146" t="s">
        <v>216</v>
      </c>
      <c r="E146" t="s">
        <v>220</v>
      </c>
      <c r="F146" t="s">
        <v>180</v>
      </c>
      <c r="G146"/>
      <c r="H146" t="s">
        <v>514</v>
      </c>
      <c r="I146" s="25">
        <v>44392</v>
      </c>
      <c r="J146" t="s">
        <v>174</v>
      </c>
      <c r="K146"/>
      <c r="L146" t="s">
        <v>175</v>
      </c>
    </row>
    <row r="147" spans="1:12">
      <c r="A147"/>
      <c r="B147"/>
      <c r="C147" t="s">
        <v>298</v>
      </c>
      <c r="D147" t="s">
        <v>319</v>
      </c>
      <c r="E147"/>
      <c r="F147" t="s">
        <v>180</v>
      </c>
      <c r="G147" t="s">
        <v>515</v>
      </c>
      <c r="H147" t="s">
        <v>516</v>
      </c>
      <c r="I147" s="25">
        <v>40296</v>
      </c>
      <c r="J147" t="s">
        <v>174</v>
      </c>
      <c r="K147"/>
      <c r="L147" t="s">
        <v>175</v>
      </c>
    </row>
    <row r="148" spans="1:12">
      <c r="A148" t="s">
        <v>517</v>
      </c>
      <c r="B148"/>
      <c r="C148" t="s">
        <v>199</v>
      </c>
      <c r="D148" t="s">
        <v>178</v>
      </c>
      <c r="E148" t="s">
        <v>232</v>
      </c>
      <c r="F148" t="s">
        <v>180</v>
      </c>
      <c r="G148"/>
      <c r="H148" t="s">
        <v>518</v>
      </c>
      <c r="I148" s="25">
        <v>40296</v>
      </c>
      <c r="J148" t="s">
        <v>174</v>
      </c>
      <c r="K148"/>
      <c r="L148" t="s">
        <v>175</v>
      </c>
    </row>
    <row r="149" spans="1:12">
      <c r="A149"/>
      <c r="B149" t="s">
        <v>519</v>
      </c>
      <c r="C149" t="s">
        <v>206</v>
      </c>
      <c r="D149" t="s">
        <v>207</v>
      </c>
      <c r="E149"/>
      <c r="F149" t="s">
        <v>180</v>
      </c>
      <c r="G149" t="s">
        <v>208</v>
      </c>
      <c r="H149" t="s">
        <v>520</v>
      </c>
      <c r="I149" s="25">
        <v>45108</v>
      </c>
      <c r="J149" t="s">
        <v>174</v>
      </c>
      <c r="K149" t="s">
        <v>521</v>
      </c>
      <c r="L149" t="s">
        <v>175</v>
      </c>
    </row>
    <row r="150" spans="1:12">
      <c r="A150"/>
      <c r="B150"/>
      <c r="C150" t="s">
        <v>522</v>
      </c>
      <c r="D150" t="s">
        <v>178</v>
      </c>
      <c r="E150"/>
      <c r="F150" t="s">
        <v>180</v>
      </c>
      <c r="G150"/>
      <c r="H150" t="s">
        <v>523</v>
      </c>
      <c r="I150" s="25">
        <v>367</v>
      </c>
      <c r="J150" t="s">
        <v>174</v>
      </c>
      <c r="K150"/>
      <c r="L150" t="s">
        <v>175</v>
      </c>
    </row>
    <row r="151" spans="1:12">
      <c r="A151" t="s">
        <v>524</v>
      </c>
      <c r="B151"/>
      <c r="C151" t="s">
        <v>177</v>
      </c>
      <c r="D151" t="s">
        <v>189</v>
      </c>
      <c r="E151" t="s">
        <v>220</v>
      </c>
      <c r="F151" t="s">
        <v>180</v>
      </c>
      <c r="G151"/>
      <c r="H151" t="s">
        <v>525</v>
      </c>
      <c r="I151" s="25">
        <v>40296</v>
      </c>
      <c r="J151" t="s">
        <v>174</v>
      </c>
      <c r="K151"/>
      <c r="L151" t="s">
        <v>175</v>
      </c>
    </row>
    <row r="152" spans="1:12">
      <c r="A152" t="s">
        <v>526</v>
      </c>
      <c r="B152"/>
      <c r="C152" t="s">
        <v>199</v>
      </c>
      <c r="D152" t="s">
        <v>216</v>
      </c>
      <c r="E152" t="s">
        <v>304</v>
      </c>
      <c r="F152" t="s">
        <v>180</v>
      </c>
      <c r="G152"/>
      <c r="H152" t="s">
        <v>527</v>
      </c>
      <c r="I152" s="25">
        <v>42705</v>
      </c>
      <c r="J152" t="s">
        <v>174</v>
      </c>
      <c r="K152"/>
      <c r="L152" t="s">
        <v>175</v>
      </c>
    </row>
    <row r="153" spans="1:12">
      <c r="A153" t="s">
        <v>528</v>
      </c>
      <c r="B153"/>
      <c r="C153" t="s">
        <v>199</v>
      </c>
      <c r="D153" t="s">
        <v>178</v>
      </c>
      <c r="E153" t="s">
        <v>529</v>
      </c>
      <c r="F153" t="s">
        <v>180</v>
      </c>
      <c r="G153"/>
      <c r="H153" t="s">
        <v>530</v>
      </c>
      <c r="I153" s="25">
        <v>40296</v>
      </c>
      <c r="J153" t="s">
        <v>174</v>
      </c>
      <c r="K153"/>
      <c r="L153" t="s">
        <v>175</v>
      </c>
    </row>
    <row r="154" spans="1:12">
      <c r="A154"/>
      <c r="B154"/>
      <c r="C154" t="s">
        <v>251</v>
      </c>
      <c r="D154" t="s">
        <v>189</v>
      </c>
      <c r="E154" t="s">
        <v>406</v>
      </c>
      <c r="F154" t="s">
        <v>180</v>
      </c>
      <c r="G154" t="s">
        <v>407</v>
      </c>
      <c r="H154" t="s">
        <v>531</v>
      </c>
      <c r="I154" s="25">
        <v>44743</v>
      </c>
      <c r="J154" t="s">
        <v>174</v>
      </c>
      <c r="K154" t="s">
        <v>409</v>
      </c>
      <c r="L154" t="s">
        <v>175</v>
      </c>
    </row>
    <row r="155" spans="1:12">
      <c r="A155"/>
      <c r="B155" t="s">
        <v>430</v>
      </c>
      <c r="C155" t="s">
        <v>206</v>
      </c>
      <c r="D155" t="s">
        <v>207</v>
      </c>
      <c r="E155"/>
      <c r="F155" t="s">
        <v>180</v>
      </c>
      <c r="G155" t="s">
        <v>426</v>
      </c>
      <c r="H155" t="s">
        <v>532</v>
      </c>
      <c r="I155" s="25">
        <v>44013</v>
      </c>
      <c r="J155" t="s">
        <v>174</v>
      </c>
      <c r="K155"/>
      <c r="L155" t="s">
        <v>175</v>
      </c>
    </row>
    <row r="156" spans="1:12">
      <c r="A156" t="s">
        <v>533</v>
      </c>
      <c r="B156"/>
      <c r="C156" t="s">
        <v>177</v>
      </c>
      <c r="D156" t="s">
        <v>216</v>
      </c>
      <c r="E156" t="s">
        <v>220</v>
      </c>
      <c r="F156" t="s">
        <v>180</v>
      </c>
      <c r="G156"/>
      <c r="H156" t="s">
        <v>534</v>
      </c>
      <c r="I156" s="25">
        <v>44392</v>
      </c>
      <c r="J156" t="s">
        <v>174</v>
      </c>
      <c r="K156"/>
      <c r="L156" t="s">
        <v>175</v>
      </c>
    </row>
    <row r="157" spans="1:12">
      <c r="A157"/>
      <c r="B157"/>
      <c r="C157" t="s">
        <v>188</v>
      </c>
      <c r="D157" t="s">
        <v>189</v>
      </c>
      <c r="E157"/>
      <c r="F157" t="s">
        <v>180</v>
      </c>
      <c r="G157" t="s">
        <v>370</v>
      </c>
      <c r="H157" t="s">
        <v>535</v>
      </c>
      <c r="I157" s="25">
        <v>45108</v>
      </c>
      <c r="J157" t="s">
        <v>174</v>
      </c>
      <c r="K157" t="s">
        <v>349</v>
      </c>
      <c r="L157" t="s">
        <v>175</v>
      </c>
    </row>
    <row r="158" spans="1:12">
      <c r="A158" t="s">
        <v>536</v>
      </c>
      <c r="B158"/>
      <c r="C158" t="s">
        <v>177</v>
      </c>
      <c r="D158" t="s">
        <v>178</v>
      </c>
      <c r="E158" t="s">
        <v>537</v>
      </c>
      <c r="F158" t="s">
        <v>180</v>
      </c>
      <c r="G158"/>
      <c r="H158" t="s">
        <v>538</v>
      </c>
      <c r="I158" s="25">
        <v>40296</v>
      </c>
      <c r="J158" t="s">
        <v>174</v>
      </c>
      <c r="K158"/>
      <c r="L158" t="s">
        <v>175</v>
      </c>
    </row>
    <row r="159" spans="1:12">
      <c r="A159" t="s">
        <v>539</v>
      </c>
      <c r="B159"/>
      <c r="C159" t="s">
        <v>215</v>
      </c>
      <c r="D159" t="s">
        <v>216</v>
      </c>
      <c r="E159"/>
      <c r="F159" t="s">
        <v>180</v>
      </c>
      <c r="G159"/>
      <c r="H159" t="s">
        <v>540</v>
      </c>
      <c r="I159" s="25">
        <v>367</v>
      </c>
      <c r="J159" t="s">
        <v>174</v>
      </c>
      <c r="K159"/>
      <c r="L159" t="s">
        <v>175</v>
      </c>
    </row>
    <row r="160" spans="1:12">
      <c r="A160"/>
      <c r="B160"/>
      <c r="C160" t="s">
        <v>169</v>
      </c>
      <c r="D160" t="s">
        <v>178</v>
      </c>
      <c r="E160"/>
      <c r="F160" t="s">
        <v>171</v>
      </c>
      <c r="G160" t="s">
        <v>350</v>
      </c>
      <c r="H160" t="s">
        <v>541</v>
      </c>
      <c r="I160" s="25">
        <v>45108</v>
      </c>
      <c r="J160" t="s">
        <v>174</v>
      </c>
      <c r="K160" t="s">
        <v>521</v>
      </c>
      <c r="L160" t="s">
        <v>175</v>
      </c>
    </row>
    <row r="161" spans="1:12">
      <c r="A161" t="s">
        <v>542</v>
      </c>
      <c r="B161"/>
      <c r="C161" t="s">
        <v>199</v>
      </c>
      <c r="D161" t="s">
        <v>216</v>
      </c>
      <c r="E161" t="s">
        <v>335</v>
      </c>
      <c r="F161" t="s">
        <v>180</v>
      </c>
      <c r="G161"/>
      <c r="H161" t="s">
        <v>543</v>
      </c>
      <c r="I161" s="25">
        <v>44392</v>
      </c>
      <c r="J161" t="s">
        <v>174</v>
      </c>
      <c r="K161"/>
      <c r="L161" t="s">
        <v>175</v>
      </c>
    </row>
    <row r="162" spans="1:12">
      <c r="A162"/>
      <c r="B162" t="s">
        <v>544</v>
      </c>
      <c r="C162" t="s">
        <v>206</v>
      </c>
      <c r="D162" t="s">
        <v>207</v>
      </c>
      <c r="E162"/>
      <c r="F162" t="s">
        <v>180</v>
      </c>
      <c r="G162" t="s">
        <v>208</v>
      </c>
      <c r="H162" t="s">
        <v>545</v>
      </c>
      <c r="I162" s="25">
        <v>45108</v>
      </c>
      <c r="J162" t="s">
        <v>174</v>
      </c>
      <c r="K162" t="s">
        <v>546</v>
      </c>
      <c r="L162" t="s">
        <v>175</v>
      </c>
    </row>
    <row r="163" spans="1:12">
      <c r="A163"/>
      <c r="B163"/>
      <c r="C163" t="s">
        <v>169</v>
      </c>
      <c r="D163" t="s">
        <v>547</v>
      </c>
      <c r="E163"/>
      <c r="F163" t="s">
        <v>180</v>
      </c>
      <c r="G163"/>
      <c r="H163" t="s">
        <v>548</v>
      </c>
      <c r="I163" s="25">
        <v>44378</v>
      </c>
      <c r="J163" t="s">
        <v>174</v>
      </c>
      <c r="K163"/>
      <c r="L163" t="s">
        <v>175</v>
      </c>
    </row>
    <row r="164" spans="1:12">
      <c r="A164" t="s">
        <v>549</v>
      </c>
      <c r="B164" t="s">
        <v>550</v>
      </c>
      <c r="C164" t="s">
        <v>229</v>
      </c>
      <c r="D164" t="s">
        <v>178</v>
      </c>
      <c r="E164"/>
      <c r="F164" t="s">
        <v>180</v>
      </c>
      <c r="G164"/>
      <c r="H164" t="s">
        <v>551</v>
      </c>
      <c r="I164" s="25">
        <v>367</v>
      </c>
      <c r="J164" t="s">
        <v>174</v>
      </c>
      <c r="K164"/>
      <c r="L164" t="s">
        <v>175</v>
      </c>
    </row>
    <row r="165" spans="1:12">
      <c r="A165" t="s">
        <v>552</v>
      </c>
      <c r="B165"/>
      <c r="C165" t="s">
        <v>199</v>
      </c>
      <c r="D165" t="s">
        <v>178</v>
      </c>
      <c r="E165" t="s">
        <v>335</v>
      </c>
      <c r="F165" t="s">
        <v>180</v>
      </c>
      <c r="G165"/>
      <c r="H165" t="s">
        <v>553</v>
      </c>
      <c r="I165" s="25">
        <v>40296</v>
      </c>
      <c r="J165" t="s">
        <v>174</v>
      </c>
      <c r="K165"/>
      <c r="L165" t="s">
        <v>175</v>
      </c>
    </row>
    <row r="166" spans="1:12">
      <c r="A166" t="s">
        <v>554</v>
      </c>
      <c r="B166"/>
      <c r="C166" t="s">
        <v>199</v>
      </c>
      <c r="D166" t="s">
        <v>216</v>
      </c>
      <c r="E166" t="s">
        <v>245</v>
      </c>
      <c r="F166" t="s">
        <v>180</v>
      </c>
      <c r="G166"/>
      <c r="H166" t="s">
        <v>555</v>
      </c>
      <c r="I166" s="25">
        <v>44392</v>
      </c>
      <c r="J166" t="s">
        <v>174</v>
      </c>
      <c r="K166"/>
      <c r="L166" t="s">
        <v>175</v>
      </c>
    </row>
    <row r="167" spans="1:12">
      <c r="A167"/>
      <c r="B167" t="s">
        <v>556</v>
      </c>
      <c r="C167" t="s">
        <v>206</v>
      </c>
      <c r="D167" t="s">
        <v>207</v>
      </c>
      <c r="E167"/>
      <c r="F167" t="s">
        <v>180</v>
      </c>
      <c r="G167" t="s">
        <v>426</v>
      </c>
      <c r="H167" t="s">
        <v>557</v>
      </c>
      <c r="I167" s="25">
        <v>44013</v>
      </c>
      <c r="J167" t="s">
        <v>174</v>
      </c>
      <c r="K167"/>
      <c r="L167" t="s">
        <v>175</v>
      </c>
    </row>
    <row r="168" spans="1:12">
      <c r="A168" t="s">
        <v>558</v>
      </c>
      <c r="B168"/>
      <c r="C168" t="s">
        <v>177</v>
      </c>
      <c r="D168" t="s">
        <v>178</v>
      </c>
      <c r="E168" t="s">
        <v>179</v>
      </c>
      <c r="F168" t="s">
        <v>180</v>
      </c>
      <c r="G168"/>
      <c r="H168" t="s">
        <v>559</v>
      </c>
      <c r="I168" s="25">
        <v>40296</v>
      </c>
      <c r="J168" t="s">
        <v>174</v>
      </c>
      <c r="K168"/>
      <c r="L168" t="s">
        <v>175</v>
      </c>
    </row>
    <row r="169" spans="1:12">
      <c r="A169"/>
      <c r="B169"/>
      <c r="C169" t="s">
        <v>186</v>
      </c>
      <c r="D169" t="s">
        <v>355</v>
      </c>
      <c r="E169"/>
      <c r="F169" t="s">
        <v>180</v>
      </c>
      <c r="G169"/>
      <c r="H169" t="s">
        <v>560</v>
      </c>
      <c r="I169" s="25">
        <v>44378</v>
      </c>
      <c r="J169" t="s">
        <v>174</v>
      </c>
      <c r="K169"/>
      <c r="L169" t="s">
        <v>175</v>
      </c>
    </row>
    <row r="170" spans="1:12">
      <c r="A170" t="s">
        <v>561</v>
      </c>
      <c r="B170"/>
      <c r="C170" t="s">
        <v>177</v>
      </c>
      <c r="D170" t="s">
        <v>178</v>
      </c>
      <c r="E170" t="s">
        <v>179</v>
      </c>
      <c r="F170" t="s">
        <v>180</v>
      </c>
      <c r="G170"/>
      <c r="H170" t="s">
        <v>562</v>
      </c>
      <c r="I170" s="25">
        <v>40296</v>
      </c>
      <c r="J170" t="s">
        <v>174</v>
      </c>
      <c r="K170"/>
      <c r="L170" t="s">
        <v>175</v>
      </c>
    </row>
    <row r="171" spans="1:12">
      <c r="A171" t="s">
        <v>563</v>
      </c>
      <c r="B171"/>
      <c r="C171" t="s">
        <v>215</v>
      </c>
      <c r="D171" t="s">
        <v>178</v>
      </c>
      <c r="E171"/>
      <c r="F171" t="s">
        <v>180</v>
      </c>
      <c r="G171"/>
      <c r="H171" t="s">
        <v>564</v>
      </c>
      <c r="I171" s="25">
        <v>40296</v>
      </c>
      <c r="J171" t="s">
        <v>174</v>
      </c>
      <c r="K171"/>
      <c r="L171" t="s">
        <v>175</v>
      </c>
    </row>
    <row r="172" spans="1:12">
      <c r="A172"/>
      <c r="B172"/>
      <c r="C172" t="s">
        <v>251</v>
      </c>
      <c r="D172" t="s">
        <v>178</v>
      </c>
      <c r="E172" t="s">
        <v>565</v>
      </c>
      <c r="F172" t="s">
        <v>180</v>
      </c>
      <c r="G172"/>
      <c r="H172" t="s">
        <v>566</v>
      </c>
      <c r="I172" s="25">
        <v>40296</v>
      </c>
      <c r="J172" t="s">
        <v>174</v>
      </c>
      <c r="K172"/>
      <c r="L172" t="s">
        <v>175</v>
      </c>
    </row>
    <row r="173" spans="1:12">
      <c r="A173" t="s">
        <v>567</v>
      </c>
      <c r="B173"/>
      <c r="C173" t="s">
        <v>177</v>
      </c>
      <c r="D173" t="s">
        <v>178</v>
      </c>
      <c r="E173" t="s">
        <v>179</v>
      </c>
      <c r="F173" t="s">
        <v>180</v>
      </c>
      <c r="G173"/>
      <c r="H173" t="s">
        <v>568</v>
      </c>
      <c r="I173" s="25">
        <v>40296</v>
      </c>
      <c r="J173" t="s">
        <v>174</v>
      </c>
      <c r="K173"/>
      <c r="L173" t="s">
        <v>175</v>
      </c>
    </row>
    <row r="174" spans="1:12">
      <c r="A174"/>
      <c r="B174" t="s">
        <v>569</v>
      </c>
      <c r="C174" t="s">
        <v>206</v>
      </c>
      <c r="D174" t="s">
        <v>330</v>
      </c>
      <c r="E174"/>
      <c r="F174" t="s">
        <v>180</v>
      </c>
      <c r="G174" t="s">
        <v>347</v>
      </c>
      <c r="H174" t="s">
        <v>570</v>
      </c>
      <c r="I174" s="25">
        <v>44743</v>
      </c>
      <c r="J174" t="s">
        <v>174</v>
      </c>
      <c r="K174" t="s">
        <v>507</v>
      </c>
      <c r="L174" t="s">
        <v>175</v>
      </c>
    </row>
    <row r="175" spans="1:12">
      <c r="A175" t="s">
        <v>571</v>
      </c>
      <c r="B175"/>
      <c r="C175" t="s">
        <v>177</v>
      </c>
      <c r="D175" t="s">
        <v>216</v>
      </c>
      <c r="E175" t="s">
        <v>179</v>
      </c>
      <c r="F175" t="s">
        <v>180</v>
      </c>
      <c r="G175"/>
      <c r="H175" t="s">
        <v>572</v>
      </c>
      <c r="I175" s="25">
        <v>43738</v>
      </c>
      <c r="J175" t="s">
        <v>174</v>
      </c>
      <c r="K175"/>
      <c r="L175" t="s">
        <v>175</v>
      </c>
    </row>
    <row r="176" spans="1:12">
      <c r="A176"/>
      <c r="B176" t="s">
        <v>573</v>
      </c>
      <c r="C176" t="s">
        <v>242</v>
      </c>
      <c r="D176" t="s">
        <v>574</v>
      </c>
      <c r="E176"/>
      <c r="F176" t="s">
        <v>180</v>
      </c>
      <c r="G176"/>
      <c r="H176" t="s">
        <v>575</v>
      </c>
      <c r="I176" s="25">
        <v>43282</v>
      </c>
      <c r="J176" t="s">
        <v>174</v>
      </c>
      <c r="K176"/>
      <c r="L176" t="s">
        <v>175</v>
      </c>
    </row>
    <row r="177" spans="1:12">
      <c r="A177"/>
      <c r="B177" t="s">
        <v>430</v>
      </c>
      <c r="C177" t="s">
        <v>169</v>
      </c>
      <c r="D177" t="s">
        <v>330</v>
      </c>
      <c r="E177"/>
      <c r="F177" t="s">
        <v>180</v>
      </c>
      <c r="G177"/>
      <c r="H177" t="s">
        <v>576</v>
      </c>
      <c r="I177" s="25">
        <v>42640</v>
      </c>
      <c r="J177" t="s">
        <v>174</v>
      </c>
      <c r="K177"/>
      <c r="L177" t="s">
        <v>175</v>
      </c>
    </row>
    <row r="178" spans="1:12">
      <c r="A178"/>
      <c r="B178" t="s">
        <v>577</v>
      </c>
      <c r="C178" t="s">
        <v>242</v>
      </c>
      <c r="D178" t="s">
        <v>207</v>
      </c>
      <c r="E178"/>
      <c r="F178" t="s">
        <v>180</v>
      </c>
      <c r="G178"/>
      <c r="H178" t="s">
        <v>578</v>
      </c>
      <c r="I178" s="25">
        <v>367</v>
      </c>
      <c r="J178" t="s">
        <v>174</v>
      </c>
      <c r="K178"/>
      <c r="L178" t="s">
        <v>175</v>
      </c>
    </row>
    <row r="179" spans="1:12">
      <c r="A179"/>
      <c r="B179"/>
      <c r="C179" t="s">
        <v>298</v>
      </c>
      <c r="D179" t="s">
        <v>579</v>
      </c>
      <c r="E179"/>
      <c r="F179" t="s">
        <v>180</v>
      </c>
      <c r="G179"/>
      <c r="H179" t="s">
        <v>580</v>
      </c>
      <c r="I179" s="25">
        <v>41091</v>
      </c>
      <c r="J179" t="s">
        <v>174</v>
      </c>
      <c r="K179"/>
      <c r="L179" t="s">
        <v>175</v>
      </c>
    </row>
    <row r="180" spans="1:12">
      <c r="A180" t="s">
        <v>581</v>
      </c>
      <c r="B180"/>
      <c r="C180" t="s">
        <v>199</v>
      </c>
      <c r="D180" t="s">
        <v>216</v>
      </c>
      <c r="E180" t="s">
        <v>232</v>
      </c>
      <c r="F180" t="s">
        <v>180</v>
      </c>
      <c r="G180"/>
      <c r="H180" t="s">
        <v>582</v>
      </c>
      <c r="I180" s="25">
        <v>45108</v>
      </c>
      <c r="J180" t="s">
        <v>174</v>
      </c>
      <c r="K180"/>
      <c r="L180" t="s">
        <v>175</v>
      </c>
    </row>
    <row r="181" spans="1:12">
      <c r="A181" t="s">
        <v>583</v>
      </c>
      <c r="B181"/>
      <c r="C181" t="s">
        <v>215</v>
      </c>
      <c r="D181" t="s">
        <v>216</v>
      </c>
      <c r="E181"/>
      <c r="F181" t="s">
        <v>180</v>
      </c>
      <c r="G181"/>
      <c r="H181" t="s">
        <v>584</v>
      </c>
      <c r="I181" s="25">
        <v>367</v>
      </c>
      <c r="J181" t="s">
        <v>174</v>
      </c>
      <c r="K181"/>
      <c r="L181" t="s">
        <v>175</v>
      </c>
    </row>
    <row r="182" spans="1:12">
      <c r="A182" t="s">
        <v>585</v>
      </c>
      <c r="B182"/>
      <c r="C182" t="s">
        <v>177</v>
      </c>
      <c r="D182" t="s">
        <v>216</v>
      </c>
      <c r="E182" t="s">
        <v>179</v>
      </c>
      <c r="F182" t="s">
        <v>180</v>
      </c>
      <c r="G182"/>
      <c r="H182" t="s">
        <v>586</v>
      </c>
      <c r="I182" s="25">
        <v>44978</v>
      </c>
      <c r="J182" t="s">
        <v>174</v>
      </c>
      <c r="K182"/>
      <c r="L182" t="s">
        <v>175</v>
      </c>
    </row>
    <row r="183" spans="1:12">
      <c r="A183"/>
      <c r="B183"/>
      <c r="C183" t="s">
        <v>169</v>
      </c>
      <c r="D183" t="s">
        <v>178</v>
      </c>
      <c r="E183"/>
      <c r="F183" t="s">
        <v>171</v>
      </c>
      <c r="G183" t="s">
        <v>437</v>
      </c>
      <c r="H183" t="s">
        <v>587</v>
      </c>
      <c r="I183" s="25">
        <v>43282</v>
      </c>
      <c r="J183" t="s">
        <v>174</v>
      </c>
      <c r="K183"/>
      <c r="L183" t="s">
        <v>175</v>
      </c>
    </row>
    <row r="184" spans="1:12">
      <c r="A184"/>
      <c r="B184"/>
      <c r="C184" t="s">
        <v>588</v>
      </c>
      <c r="D184" t="s">
        <v>178</v>
      </c>
      <c r="E184"/>
      <c r="F184" t="s">
        <v>180</v>
      </c>
      <c r="G184" t="s">
        <v>589</v>
      </c>
      <c r="H184" t="s">
        <v>590</v>
      </c>
      <c r="I184" s="25">
        <v>40407</v>
      </c>
      <c r="J184" t="s">
        <v>174</v>
      </c>
      <c r="K184"/>
      <c r="L184" t="s">
        <v>175</v>
      </c>
    </row>
    <row r="185" spans="1:12">
      <c r="A185"/>
      <c r="B185"/>
      <c r="C185" t="s">
        <v>298</v>
      </c>
      <c r="D185" t="s">
        <v>299</v>
      </c>
      <c r="E185"/>
      <c r="F185" t="s">
        <v>180</v>
      </c>
      <c r="G185" t="s">
        <v>591</v>
      </c>
      <c r="H185" t="s">
        <v>592</v>
      </c>
      <c r="I185" s="25">
        <v>40296</v>
      </c>
      <c r="J185" t="s">
        <v>174</v>
      </c>
      <c r="K185"/>
      <c r="L185" t="s">
        <v>175</v>
      </c>
    </row>
    <row r="186" spans="1:12">
      <c r="A186"/>
      <c r="B186"/>
      <c r="C186" t="s">
        <v>593</v>
      </c>
      <c r="D186" t="s">
        <v>189</v>
      </c>
      <c r="E186"/>
      <c r="F186" t="s">
        <v>171</v>
      </c>
      <c r="G186" t="s">
        <v>594</v>
      </c>
      <c r="H186" t="s">
        <v>595</v>
      </c>
      <c r="I186" s="25">
        <v>43647</v>
      </c>
      <c r="J186" t="s">
        <v>174</v>
      </c>
      <c r="K186"/>
      <c r="L186" t="s">
        <v>175</v>
      </c>
    </row>
    <row r="187" spans="1:12">
      <c r="A187"/>
      <c r="B187" t="s">
        <v>596</v>
      </c>
      <c r="C187" t="s">
        <v>242</v>
      </c>
      <c r="D187" t="s">
        <v>207</v>
      </c>
      <c r="E187"/>
      <c r="F187" t="s">
        <v>180</v>
      </c>
      <c r="G187"/>
      <c r="H187" t="s">
        <v>597</v>
      </c>
      <c r="I187" s="25">
        <v>40296</v>
      </c>
      <c r="J187" t="s">
        <v>174</v>
      </c>
      <c r="K187"/>
      <c r="L187" t="s">
        <v>175</v>
      </c>
    </row>
    <row r="188" spans="1:12">
      <c r="A188"/>
      <c r="B188"/>
      <c r="C188" t="s">
        <v>365</v>
      </c>
      <c r="D188" t="s">
        <v>366</v>
      </c>
      <c r="E188"/>
      <c r="F188" t="s">
        <v>180</v>
      </c>
      <c r="G188" t="s">
        <v>598</v>
      </c>
      <c r="H188" t="s">
        <v>599</v>
      </c>
      <c r="I188" s="25">
        <v>43282</v>
      </c>
      <c r="J188" t="s">
        <v>174</v>
      </c>
      <c r="K188"/>
      <c r="L188" t="s">
        <v>175</v>
      </c>
    </row>
    <row r="189" spans="1:12">
      <c r="A189"/>
      <c r="B189" t="s">
        <v>600</v>
      </c>
      <c r="C189" t="s">
        <v>169</v>
      </c>
      <c r="D189" t="s">
        <v>330</v>
      </c>
      <c r="E189"/>
      <c r="F189" t="s">
        <v>180</v>
      </c>
      <c r="G189"/>
      <c r="H189" t="s">
        <v>601</v>
      </c>
      <c r="I189" s="25">
        <v>44137</v>
      </c>
      <c r="J189" t="s">
        <v>174</v>
      </c>
      <c r="K189"/>
      <c r="L189" t="s">
        <v>175</v>
      </c>
    </row>
    <row r="190" spans="1:12">
      <c r="A190"/>
      <c r="B190" t="s">
        <v>602</v>
      </c>
      <c r="C190" t="s">
        <v>188</v>
      </c>
      <c r="D190" t="s">
        <v>178</v>
      </c>
      <c r="E190"/>
      <c r="F190" t="s">
        <v>171</v>
      </c>
      <c r="G190" t="s">
        <v>603</v>
      </c>
      <c r="H190" t="s">
        <v>604</v>
      </c>
      <c r="I190" s="25">
        <v>44562</v>
      </c>
      <c r="J190" t="s">
        <v>174</v>
      </c>
      <c r="K190" t="s">
        <v>605</v>
      </c>
      <c r="L190" t="s">
        <v>175</v>
      </c>
    </row>
    <row r="191" spans="1:12">
      <c r="A191"/>
      <c r="B191" t="s">
        <v>602</v>
      </c>
      <c r="C191" t="s">
        <v>206</v>
      </c>
      <c r="D191" t="s">
        <v>207</v>
      </c>
      <c r="E191"/>
      <c r="F191" t="s">
        <v>180</v>
      </c>
      <c r="G191" t="s">
        <v>606</v>
      </c>
      <c r="H191" t="s">
        <v>607</v>
      </c>
      <c r="I191" s="25">
        <v>44470</v>
      </c>
      <c r="J191" t="s">
        <v>174</v>
      </c>
      <c r="K191" t="s">
        <v>197</v>
      </c>
      <c r="L191" t="s">
        <v>175</v>
      </c>
    </row>
    <row r="192" spans="1:12">
      <c r="A192"/>
      <c r="B192" t="s">
        <v>602</v>
      </c>
      <c r="C192" t="s">
        <v>206</v>
      </c>
      <c r="D192" t="s">
        <v>207</v>
      </c>
      <c r="E192"/>
      <c r="F192" t="s">
        <v>180</v>
      </c>
      <c r="G192" t="s">
        <v>606</v>
      </c>
      <c r="H192" t="s">
        <v>608</v>
      </c>
      <c r="I192" s="25">
        <v>44470</v>
      </c>
      <c r="J192" t="s">
        <v>174</v>
      </c>
      <c r="K192" t="s">
        <v>605</v>
      </c>
      <c r="L192" t="s">
        <v>175</v>
      </c>
    </row>
    <row r="193" spans="1:12">
      <c r="A193" t="s">
        <v>609</v>
      </c>
      <c r="B193"/>
      <c r="C193" t="s">
        <v>177</v>
      </c>
      <c r="D193" t="s">
        <v>216</v>
      </c>
      <c r="E193" t="s">
        <v>179</v>
      </c>
      <c r="F193" t="s">
        <v>180</v>
      </c>
      <c r="G193"/>
      <c r="H193" t="s">
        <v>610</v>
      </c>
      <c r="I193" s="25">
        <v>43373</v>
      </c>
      <c r="J193" t="s">
        <v>174</v>
      </c>
      <c r="K193"/>
      <c r="L193" t="s">
        <v>175</v>
      </c>
    </row>
    <row r="194" spans="1:12">
      <c r="A194"/>
      <c r="B194" t="s">
        <v>611</v>
      </c>
      <c r="C194" t="s">
        <v>242</v>
      </c>
      <c r="D194" t="s">
        <v>207</v>
      </c>
      <c r="E194"/>
      <c r="F194" t="s">
        <v>180</v>
      </c>
      <c r="G194"/>
      <c r="H194" t="s">
        <v>612</v>
      </c>
      <c r="I194" s="25">
        <v>41456</v>
      </c>
      <c r="J194" t="s">
        <v>174</v>
      </c>
      <c r="K194"/>
      <c r="L194" t="s">
        <v>175</v>
      </c>
    </row>
    <row r="195" spans="1:12">
      <c r="A195" t="s">
        <v>613</v>
      </c>
      <c r="B195"/>
      <c r="C195" t="s">
        <v>177</v>
      </c>
      <c r="D195" t="s">
        <v>216</v>
      </c>
      <c r="E195" t="s">
        <v>203</v>
      </c>
      <c r="F195" t="s">
        <v>180</v>
      </c>
      <c r="G195"/>
      <c r="H195" t="s">
        <v>614</v>
      </c>
      <c r="I195" s="25">
        <v>44392</v>
      </c>
      <c r="J195" t="s">
        <v>174</v>
      </c>
      <c r="K195"/>
      <c r="L195" t="s">
        <v>175</v>
      </c>
    </row>
    <row r="196" spans="1:12">
      <c r="A196" t="s">
        <v>615</v>
      </c>
      <c r="B196"/>
      <c r="C196" t="s">
        <v>177</v>
      </c>
      <c r="D196" t="s">
        <v>216</v>
      </c>
      <c r="E196" t="s">
        <v>179</v>
      </c>
      <c r="F196" t="s">
        <v>180</v>
      </c>
      <c r="G196"/>
      <c r="H196" t="s">
        <v>616</v>
      </c>
      <c r="I196" s="25">
        <v>44392</v>
      </c>
      <c r="J196" t="s">
        <v>174</v>
      </c>
      <c r="K196"/>
      <c r="L196" t="s">
        <v>175</v>
      </c>
    </row>
    <row r="197" spans="1:12">
      <c r="A197"/>
      <c r="B197"/>
      <c r="C197" t="s">
        <v>169</v>
      </c>
      <c r="D197" t="s">
        <v>617</v>
      </c>
      <c r="E197"/>
      <c r="F197" t="s">
        <v>171</v>
      </c>
      <c r="G197" t="s">
        <v>239</v>
      </c>
      <c r="H197" t="s">
        <v>618</v>
      </c>
      <c r="I197" s="25">
        <v>42871</v>
      </c>
      <c r="J197" t="s">
        <v>174</v>
      </c>
      <c r="K197"/>
      <c r="L197" t="s">
        <v>175</v>
      </c>
    </row>
    <row r="198" spans="1:12">
      <c r="A198"/>
      <c r="B198"/>
      <c r="C198" t="s">
        <v>251</v>
      </c>
      <c r="D198" t="s">
        <v>619</v>
      </c>
      <c r="E198" t="s">
        <v>620</v>
      </c>
      <c r="F198" t="s">
        <v>180</v>
      </c>
      <c r="G198" t="s">
        <v>505</v>
      </c>
      <c r="H198" t="s">
        <v>621</v>
      </c>
      <c r="I198" s="25">
        <v>44165</v>
      </c>
      <c r="J198" t="s">
        <v>174</v>
      </c>
      <c r="K198"/>
      <c r="L198" t="s">
        <v>175</v>
      </c>
    </row>
    <row r="199" spans="1:12">
      <c r="A199"/>
      <c r="B199"/>
      <c r="C199" t="s">
        <v>169</v>
      </c>
      <c r="D199" t="s">
        <v>299</v>
      </c>
      <c r="E199"/>
      <c r="F199" t="s">
        <v>180</v>
      </c>
      <c r="G199"/>
      <c r="H199" t="s">
        <v>622</v>
      </c>
      <c r="I199" s="25">
        <v>43282</v>
      </c>
      <c r="J199" t="s">
        <v>174</v>
      </c>
      <c r="K199"/>
      <c r="L199" t="s">
        <v>175</v>
      </c>
    </row>
    <row r="200" spans="1:12">
      <c r="A200" t="s">
        <v>623</v>
      </c>
      <c r="B200"/>
      <c r="C200" t="s">
        <v>365</v>
      </c>
      <c r="D200" t="s">
        <v>366</v>
      </c>
      <c r="E200"/>
      <c r="F200" t="s">
        <v>180</v>
      </c>
      <c r="G200" t="s">
        <v>623</v>
      </c>
      <c r="H200" t="s">
        <v>624</v>
      </c>
      <c r="I200" s="25">
        <v>45108</v>
      </c>
      <c r="J200" t="s">
        <v>174</v>
      </c>
      <c r="K200"/>
      <c r="L200" t="s">
        <v>175</v>
      </c>
    </row>
    <row r="201" spans="1:12">
      <c r="A201" t="s">
        <v>625</v>
      </c>
      <c r="B201"/>
      <c r="C201" t="s">
        <v>177</v>
      </c>
      <c r="D201" t="s">
        <v>225</v>
      </c>
      <c r="E201" t="s">
        <v>220</v>
      </c>
      <c r="F201" t="s">
        <v>180</v>
      </c>
      <c r="G201"/>
      <c r="H201" t="s">
        <v>626</v>
      </c>
      <c r="I201" s="25">
        <v>40296</v>
      </c>
      <c r="J201" t="s">
        <v>174</v>
      </c>
      <c r="K201"/>
      <c r="L201" t="s">
        <v>175</v>
      </c>
    </row>
    <row r="202" spans="1:12">
      <c r="A202" t="s">
        <v>627</v>
      </c>
      <c r="B202"/>
      <c r="C202" t="s">
        <v>177</v>
      </c>
      <c r="D202" t="s">
        <v>216</v>
      </c>
      <c r="E202" t="s">
        <v>203</v>
      </c>
      <c r="F202" t="s">
        <v>180</v>
      </c>
      <c r="G202"/>
      <c r="H202" t="s">
        <v>628</v>
      </c>
      <c r="I202" s="25">
        <v>44392</v>
      </c>
      <c r="J202" t="s">
        <v>174</v>
      </c>
      <c r="K202"/>
      <c r="L202" t="s">
        <v>175</v>
      </c>
    </row>
    <row r="203" spans="1:12">
      <c r="A203" t="s">
        <v>629</v>
      </c>
      <c r="B203"/>
      <c r="C203" t="s">
        <v>177</v>
      </c>
      <c r="D203" t="s">
        <v>216</v>
      </c>
      <c r="E203" t="s">
        <v>296</v>
      </c>
      <c r="F203" t="s">
        <v>180</v>
      </c>
      <c r="G203"/>
      <c r="H203" t="s">
        <v>630</v>
      </c>
      <c r="I203" s="25">
        <v>40296</v>
      </c>
      <c r="J203" t="s">
        <v>174</v>
      </c>
      <c r="K203"/>
      <c r="L203" t="s">
        <v>175</v>
      </c>
    </row>
    <row r="204" spans="1:12">
      <c r="A204"/>
      <c r="B204" t="s">
        <v>519</v>
      </c>
      <c r="C204" t="s">
        <v>206</v>
      </c>
      <c r="D204" t="s">
        <v>207</v>
      </c>
      <c r="E204"/>
      <c r="F204" t="s">
        <v>180</v>
      </c>
      <c r="G204" t="s">
        <v>395</v>
      </c>
      <c r="H204" t="s">
        <v>631</v>
      </c>
      <c r="I204" s="25">
        <v>44378</v>
      </c>
      <c r="J204" t="s">
        <v>174</v>
      </c>
      <c r="K204" t="s">
        <v>521</v>
      </c>
      <c r="L204" t="s">
        <v>175</v>
      </c>
    </row>
    <row r="205" spans="1:12">
      <c r="A205" t="s">
        <v>632</v>
      </c>
      <c r="B205"/>
      <c r="C205" t="s">
        <v>177</v>
      </c>
      <c r="D205" t="s">
        <v>216</v>
      </c>
      <c r="E205" t="s">
        <v>179</v>
      </c>
      <c r="F205" t="s">
        <v>180</v>
      </c>
      <c r="G205"/>
      <c r="H205" t="s">
        <v>633</v>
      </c>
      <c r="I205" s="25">
        <v>43723</v>
      </c>
      <c r="J205" t="s">
        <v>174</v>
      </c>
      <c r="K205"/>
      <c r="L205" t="s">
        <v>175</v>
      </c>
    </row>
    <row r="206" spans="1:12">
      <c r="A206" t="s">
        <v>634</v>
      </c>
      <c r="B206"/>
      <c r="C206" t="s">
        <v>229</v>
      </c>
      <c r="D206" t="s">
        <v>216</v>
      </c>
      <c r="E206"/>
      <c r="F206" t="s">
        <v>180</v>
      </c>
      <c r="G206" t="s">
        <v>635</v>
      </c>
      <c r="H206" t="s">
        <v>636</v>
      </c>
      <c r="I206" s="25">
        <v>44562</v>
      </c>
      <c r="J206" t="s">
        <v>174</v>
      </c>
      <c r="K206" t="s">
        <v>343</v>
      </c>
      <c r="L206" t="s">
        <v>175</v>
      </c>
    </row>
    <row r="207" spans="1:12">
      <c r="A207"/>
      <c r="B207" t="s">
        <v>637</v>
      </c>
      <c r="C207" t="s">
        <v>251</v>
      </c>
      <c r="D207" t="s">
        <v>178</v>
      </c>
      <c r="E207" t="s">
        <v>638</v>
      </c>
      <c r="F207" t="s">
        <v>180</v>
      </c>
      <c r="G207"/>
      <c r="H207" t="s">
        <v>639</v>
      </c>
      <c r="I207" s="25">
        <v>40296</v>
      </c>
      <c r="J207" t="s">
        <v>174</v>
      </c>
      <c r="K207"/>
      <c r="L207" t="s">
        <v>175</v>
      </c>
    </row>
    <row r="208" spans="1:12">
      <c r="A208" t="s">
        <v>640</v>
      </c>
      <c r="B208"/>
      <c r="C208" t="s">
        <v>177</v>
      </c>
      <c r="D208" t="s">
        <v>216</v>
      </c>
      <c r="E208" t="s">
        <v>220</v>
      </c>
      <c r="F208" t="s">
        <v>180</v>
      </c>
      <c r="G208"/>
      <c r="H208" t="s">
        <v>641</v>
      </c>
      <c r="I208" s="25">
        <v>44392</v>
      </c>
      <c r="J208" t="s">
        <v>174</v>
      </c>
      <c r="K208"/>
      <c r="L208" t="s">
        <v>175</v>
      </c>
    </row>
    <row r="209" spans="1:12">
      <c r="A209" t="s">
        <v>642</v>
      </c>
      <c r="B209"/>
      <c r="C209" t="s">
        <v>177</v>
      </c>
      <c r="D209" t="s">
        <v>216</v>
      </c>
      <c r="E209" t="s">
        <v>220</v>
      </c>
      <c r="F209" t="s">
        <v>180</v>
      </c>
      <c r="G209"/>
      <c r="H209" t="s">
        <v>643</v>
      </c>
      <c r="I209" s="25">
        <v>44392</v>
      </c>
      <c r="J209" t="s">
        <v>174</v>
      </c>
      <c r="K209"/>
      <c r="L209" t="s">
        <v>175</v>
      </c>
    </row>
    <row r="210" spans="1:12">
      <c r="A210"/>
      <c r="B210" t="s">
        <v>644</v>
      </c>
      <c r="C210" t="s">
        <v>242</v>
      </c>
      <c r="D210" t="s">
        <v>207</v>
      </c>
      <c r="E210"/>
      <c r="F210" t="s">
        <v>180</v>
      </c>
      <c r="G210"/>
      <c r="H210" t="s">
        <v>645</v>
      </c>
      <c r="I210" s="25">
        <v>42587</v>
      </c>
      <c r="J210" t="s">
        <v>174</v>
      </c>
      <c r="K210"/>
      <c r="L210" t="s">
        <v>175</v>
      </c>
    </row>
    <row r="211" spans="1:12">
      <c r="A211"/>
      <c r="B211"/>
      <c r="C211" t="s">
        <v>169</v>
      </c>
      <c r="D211" t="s">
        <v>178</v>
      </c>
      <c r="E211"/>
      <c r="F211" t="s">
        <v>171</v>
      </c>
      <c r="G211" t="s">
        <v>646</v>
      </c>
      <c r="H211" t="s">
        <v>647</v>
      </c>
      <c r="I211" s="25">
        <v>45108</v>
      </c>
      <c r="J211" t="s">
        <v>174</v>
      </c>
      <c r="K211" t="s">
        <v>197</v>
      </c>
      <c r="L211" t="s">
        <v>175</v>
      </c>
    </row>
    <row r="212" spans="1:12">
      <c r="A212" t="s">
        <v>648</v>
      </c>
      <c r="B212"/>
      <c r="C212" t="s">
        <v>199</v>
      </c>
      <c r="D212" t="s">
        <v>216</v>
      </c>
      <c r="E212" t="s">
        <v>335</v>
      </c>
      <c r="F212" t="s">
        <v>180</v>
      </c>
      <c r="G212"/>
      <c r="H212" t="s">
        <v>649</v>
      </c>
      <c r="I212" s="25">
        <v>44428</v>
      </c>
      <c r="J212" t="s">
        <v>174</v>
      </c>
      <c r="K212"/>
      <c r="L212" t="s">
        <v>175</v>
      </c>
    </row>
    <row r="213" spans="1:12">
      <c r="A213" t="s">
        <v>650</v>
      </c>
      <c r="B213"/>
      <c r="C213" t="s">
        <v>177</v>
      </c>
      <c r="D213" t="s">
        <v>216</v>
      </c>
      <c r="E213" t="s">
        <v>220</v>
      </c>
      <c r="F213" t="s">
        <v>180</v>
      </c>
      <c r="G213" t="s">
        <v>420</v>
      </c>
      <c r="H213" t="s">
        <v>651</v>
      </c>
      <c r="I213" s="25">
        <v>43800</v>
      </c>
      <c r="J213" t="s">
        <v>174</v>
      </c>
      <c r="K213"/>
      <c r="L213" t="s">
        <v>175</v>
      </c>
    </row>
    <row r="214" spans="1:12">
      <c r="A214"/>
      <c r="B214"/>
      <c r="C214" t="s">
        <v>188</v>
      </c>
      <c r="D214" t="s">
        <v>189</v>
      </c>
      <c r="E214"/>
      <c r="F214" t="s">
        <v>180</v>
      </c>
      <c r="G214" t="s">
        <v>652</v>
      </c>
      <c r="H214" t="s">
        <v>653</v>
      </c>
      <c r="I214" s="25">
        <v>45108</v>
      </c>
      <c r="J214" t="s">
        <v>174</v>
      </c>
      <c r="K214" t="s">
        <v>654</v>
      </c>
      <c r="L214" t="s">
        <v>175</v>
      </c>
    </row>
    <row r="215" spans="1:12">
      <c r="A215" t="s">
        <v>655</v>
      </c>
      <c r="B215"/>
      <c r="C215" t="s">
        <v>177</v>
      </c>
      <c r="D215" t="s">
        <v>216</v>
      </c>
      <c r="E215" t="s">
        <v>179</v>
      </c>
      <c r="F215" t="s">
        <v>180</v>
      </c>
      <c r="G215"/>
      <c r="H215" t="s">
        <v>656</v>
      </c>
      <c r="I215" s="25">
        <v>44392</v>
      </c>
      <c r="J215" t="s">
        <v>174</v>
      </c>
      <c r="K215"/>
      <c r="L215" t="s">
        <v>175</v>
      </c>
    </row>
    <row r="216" spans="1:12">
      <c r="A216"/>
      <c r="B216" t="s">
        <v>657</v>
      </c>
      <c r="C216" t="s">
        <v>169</v>
      </c>
      <c r="D216" t="s">
        <v>207</v>
      </c>
      <c r="E216"/>
      <c r="F216" t="s">
        <v>180</v>
      </c>
      <c r="G216"/>
      <c r="H216" t="s">
        <v>658</v>
      </c>
      <c r="I216" s="25">
        <v>43101</v>
      </c>
      <c r="J216" t="s">
        <v>174</v>
      </c>
      <c r="K216"/>
      <c r="L216" t="s">
        <v>175</v>
      </c>
    </row>
    <row r="217" spans="1:12">
      <c r="A217"/>
      <c r="B217"/>
      <c r="C217" t="s">
        <v>169</v>
      </c>
      <c r="D217" t="s">
        <v>617</v>
      </c>
      <c r="E217"/>
      <c r="F217" t="s">
        <v>180</v>
      </c>
      <c r="G217"/>
      <c r="H217" t="s">
        <v>659</v>
      </c>
      <c r="I217" s="25">
        <v>41821</v>
      </c>
      <c r="J217" t="s">
        <v>174</v>
      </c>
      <c r="K217"/>
      <c r="L217" t="s">
        <v>175</v>
      </c>
    </row>
    <row r="218" spans="1:12">
      <c r="A218"/>
      <c r="B218"/>
      <c r="C218" t="s">
        <v>251</v>
      </c>
      <c r="D218" t="s">
        <v>178</v>
      </c>
      <c r="E218" t="s">
        <v>660</v>
      </c>
      <c r="F218" t="s">
        <v>180</v>
      </c>
      <c r="G218" t="s">
        <v>341</v>
      </c>
      <c r="H218" t="s">
        <v>661</v>
      </c>
      <c r="I218" s="25">
        <v>44743</v>
      </c>
      <c r="J218" t="s">
        <v>174</v>
      </c>
      <c r="K218" t="s">
        <v>343</v>
      </c>
      <c r="L218" t="s">
        <v>175</v>
      </c>
    </row>
    <row r="219" spans="1:12">
      <c r="A219"/>
      <c r="B219"/>
      <c r="C219" t="s">
        <v>251</v>
      </c>
      <c r="D219" t="s">
        <v>178</v>
      </c>
      <c r="E219" t="s">
        <v>662</v>
      </c>
      <c r="F219" t="s">
        <v>180</v>
      </c>
      <c r="G219"/>
      <c r="H219" t="s">
        <v>663</v>
      </c>
      <c r="I219" s="25">
        <v>367</v>
      </c>
      <c r="J219" t="s">
        <v>174</v>
      </c>
      <c r="K219" t="s">
        <v>664</v>
      </c>
      <c r="L219" t="s">
        <v>175</v>
      </c>
    </row>
    <row r="220" spans="1:12">
      <c r="A220" t="s">
        <v>665</v>
      </c>
      <c r="B220"/>
      <c r="C220" t="s">
        <v>199</v>
      </c>
      <c r="D220" t="s">
        <v>216</v>
      </c>
      <c r="E220" t="s">
        <v>232</v>
      </c>
      <c r="F220" t="s">
        <v>180</v>
      </c>
      <c r="G220"/>
      <c r="H220" t="s">
        <v>666</v>
      </c>
      <c r="I220" s="25">
        <v>44425</v>
      </c>
      <c r="J220" t="s">
        <v>174</v>
      </c>
      <c r="K220"/>
      <c r="L220" t="s">
        <v>175</v>
      </c>
    </row>
    <row r="221" spans="1:12">
      <c r="A221" t="s">
        <v>667</v>
      </c>
      <c r="B221"/>
      <c r="C221" t="s">
        <v>199</v>
      </c>
      <c r="D221" t="s">
        <v>216</v>
      </c>
      <c r="E221" t="s">
        <v>304</v>
      </c>
      <c r="F221" t="s">
        <v>180</v>
      </c>
      <c r="G221"/>
      <c r="H221" t="s">
        <v>668</v>
      </c>
      <c r="I221" s="25">
        <v>44392</v>
      </c>
      <c r="J221" t="s">
        <v>174</v>
      </c>
      <c r="K221"/>
      <c r="L221" t="s">
        <v>175</v>
      </c>
    </row>
    <row r="222" spans="1:12">
      <c r="A222"/>
      <c r="B222"/>
      <c r="C222" t="s">
        <v>169</v>
      </c>
      <c r="D222" t="s">
        <v>178</v>
      </c>
      <c r="E222"/>
      <c r="F222" t="s">
        <v>171</v>
      </c>
      <c r="G222" t="s">
        <v>669</v>
      </c>
      <c r="H222" t="s">
        <v>670</v>
      </c>
      <c r="I222" s="25">
        <v>44059</v>
      </c>
      <c r="J222" t="s">
        <v>174</v>
      </c>
      <c r="K222"/>
      <c r="L222" t="s">
        <v>175</v>
      </c>
    </row>
    <row r="223" spans="1:12">
      <c r="A223" t="s">
        <v>671</v>
      </c>
      <c r="B223"/>
      <c r="C223" t="s">
        <v>199</v>
      </c>
      <c r="D223" t="s">
        <v>216</v>
      </c>
      <c r="E223" t="s">
        <v>200</v>
      </c>
      <c r="F223" t="s">
        <v>180</v>
      </c>
      <c r="G223"/>
      <c r="H223" t="s">
        <v>672</v>
      </c>
      <c r="I223" s="25">
        <v>44600</v>
      </c>
      <c r="J223" t="s">
        <v>174</v>
      </c>
      <c r="K223"/>
      <c r="L223" t="s">
        <v>175</v>
      </c>
    </row>
    <row r="224" spans="1:12">
      <c r="A224" t="s">
        <v>673</v>
      </c>
      <c r="B224"/>
      <c r="C224" t="s">
        <v>177</v>
      </c>
      <c r="D224" t="s">
        <v>225</v>
      </c>
      <c r="E224" t="s">
        <v>453</v>
      </c>
      <c r="F224" t="s">
        <v>180</v>
      </c>
      <c r="G224"/>
      <c r="H224" t="s">
        <v>674</v>
      </c>
      <c r="I224" s="25">
        <v>44392</v>
      </c>
      <c r="J224" t="s">
        <v>174</v>
      </c>
      <c r="K224"/>
      <c r="L224" t="s">
        <v>175</v>
      </c>
    </row>
    <row r="225" spans="1:12">
      <c r="A225"/>
      <c r="B225" t="s">
        <v>675</v>
      </c>
      <c r="C225" t="s">
        <v>242</v>
      </c>
      <c r="D225" t="s">
        <v>207</v>
      </c>
      <c r="E225"/>
      <c r="F225" t="s">
        <v>180</v>
      </c>
      <c r="G225"/>
      <c r="H225" t="s">
        <v>676</v>
      </c>
      <c r="I225" s="25">
        <v>42102</v>
      </c>
      <c r="J225" t="s">
        <v>174</v>
      </c>
      <c r="K225"/>
      <c r="L225" t="s">
        <v>175</v>
      </c>
    </row>
    <row r="226" spans="1:12">
      <c r="A226"/>
      <c r="B226"/>
      <c r="C226" t="s">
        <v>677</v>
      </c>
      <c r="D226" t="s">
        <v>178</v>
      </c>
      <c r="E226"/>
      <c r="F226" t="s">
        <v>180</v>
      </c>
      <c r="G226"/>
      <c r="H226" t="s">
        <v>678</v>
      </c>
      <c r="I226" s="25">
        <v>42186</v>
      </c>
      <c r="J226" t="s">
        <v>174</v>
      </c>
      <c r="K226"/>
      <c r="L226" t="s">
        <v>175</v>
      </c>
    </row>
    <row r="227" spans="1:12">
      <c r="A227" t="s">
        <v>679</v>
      </c>
      <c r="B227"/>
      <c r="C227" t="s">
        <v>177</v>
      </c>
      <c r="D227" t="s">
        <v>216</v>
      </c>
      <c r="E227" t="s">
        <v>179</v>
      </c>
      <c r="F227" t="s">
        <v>180</v>
      </c>
      <c r="G227"/>
      <c r="H227" t="s">
        <v>680</v>
      </c>
      <c r="I227" s="25">
        <v>44562</v>
      </c>
      <c r="J227" t="s">
        <v>174</v>
      </c>
      <c r="K227"/>
      <c r="L227" t="s">
        <v>175</v>
      </c>
    </row>
    <row r="228" spans="1:12">
      <c r="A228" t="s">
        <v>681</v>
      </c>
      <c r="B228"/>
      <c r="C228" t="s">
        <v>177</v>
      </c>
      <c r="D228" t="s">
        <v>216</v>
      </c>
      <c r="E228" t="s">
        <v>203</v>
      </c>
      <c r="F228" t="s">
        <v>180</v>
      </c>
      <c r="G228"/>
      <c r="H228" t="s">
        <v>682</v>
      </c>
      <c r="I228" s="25">
        <v>44392</v>
      </c>
      <c r="J228" t="s">
        <v>174</v>
      </c>
      <c r="K228"/>
      <c r="L228" t="s">
        <v>175</v>
      </c>
    </row>
    <row r="229" spans="1:12">
      <c r="A229"/>
      <c r="B229"/>
      <c r="C229" t="s">
        <v>298</v>
      </c>
      <c r="D229" t="s">
        <v>299</v>
      </c>
      <c r="E229"/>
      <c r="F229" t="s">
        <v>180</v>
      </c>
      <c r="G229" t="s">
        <v>683</v>
      </c>
      <c r="H229" t="s">
        <v>684</v>
      </c>
      <c r="I229" s="25">
        <v>40296</v>
      </c>
      <c r="J229" t="s">
        <v>174</v>
      </c>
      <c r="K229"/>
      <c r="L229" t="s">
        <v>175</v>
      </c>
    </row>
    <row r="230" spans="1:12">
      <c r="A230" t="s">
        <v>685</v>
      </c>
      <c r="B230"/>
      <c r="C230" t="s">
        <v>199</v>
      </c>
      <c r="D230" t="s">
        <v>216</v>
      </c>
      <c r="E230" t="s">
        <v>200</v>
      </c>
      <c r="F230" t="s">
        <v>180</v>
      </c>
      <c r="G230"/>
      <c r="H230" t="s">
        <v>686</v>
      </c>
      <c r="I230" s="25">
        <v>44392</v>
      </c>
      <c r="J230" t="s">
        <v>174</v>
      </c>
      <c r="K230"/>
      <c r="L230" t="s">
        <v>175</v>
      </c>
    </row>
    <row r="231" spans="1:12">
      <c r="A231"/>
      <c r="B231" t="s">
        <v>573</v>
      </c>
      <c r="C231" t="s">
        <v>206</v>
      </c>
      <c r="D231" t="s">
        <v>330</v>
      </c>
      <c r="E231"/>
      <c r="F231" t="s">
        <v>180</v>
      </c>
      <c r="G231" t="s">
        <v>347</v>
      </c>
      <c r="H231" t="s">
        <v>687</v>
      </c>
      <c r="I231" s="25">
        <v>44743</v>
      </c>
      <c r="J231" t="s">
        <v>174</v>
      </c>
      <c r="K231" t="s">
        <v>688</v>
      </c>
      <c r="L231" t="s">
        <v>175</v>
      </c>
    </row>
    <row r="232" spans="1:12">
      <c r="A232" t="s">
        <v>689</v>
      </c>
      <c r="B232"/>
      <c r="C232" t="s">
        <v>177</v>
      </c>
      <c r="D232" t="s">
        <v>178</v>
      </c>
      <c r="E232" t="s">
        <v>179</v>
      </c>
      <c r="F232" t="s">
        <v>180</v>
      </c>
      <c r="G232"/>
      <c r="H232" t="s">
        <v>690</v>
      </c>
      <c r="I232" s="25">
        <v>40296</v>
      </c>
      <c r="J232" t="s">
        <v>174</v>
      </c>
      <c r="K232"/>
      <c r="L232" t="s">
        <v>175</v>
      </c>
    </row>
    <row r="233" spans="1:12">
      <c r="A233" t="s">
        <v>691</v>
      </c>
      <c r="B233"/>
      <c r="C233" t="s">
        <v>177</v>
      </c>
      <c r="D233" t="s">
        <v>178</v>
      </c>
      <c r="E233" t="s">
        <v>220</v>
      </c>
      <c r="F233" t="s">
        <v>180</v>
      </c>
      <c r="G233"/>
      <c r="H233" t="s">
        <v>692</v>
      </c>
      <c r="I233" s="25">
        <v>40296</v>
      </c>
      <c r="J233" t="s">
        <v>174</v>
      </c>
      <c r="K233"/>
      <c r="L233" t="s">
        <v>175</v>
      </c>
    </row>
    <row r="234" spans="1:12">
      <c r="A234"/>
      <c r="B234"/>
      <c r="C234" t="s">
        <v>344</v>
      </c>
      <c r="D234" t="s">
        <v>189</v>
      </c>
      <c r="E234"/>
      <c r="F234" t="s">
        <v>180</v>
      </c>
      <c r="G234"/>
      <c r="H234" t="s">
        <v>693</v>
      </c>
      <c r="I234" s="25">
        <v>41821</v>
      </c>
      <c r="J234" t="s">
        <v>174</v>
      </c>
      <c r="K234"/>
      <c r="L234" t="s">
        <v>175</v>
      </c>
    </row>
    <row r="235" spans="1:12">
      <c r="A235" t="s">
        <v>694</v>
      </c>
      <c r="B235"/>
      <c r="C235" t="s">
        <v>177</v>
      </c>
      <c r="D235" t="s">
        <v>178</v>
      </c>
      <c r="E235" t="s">
        <v>203</v>
      </c>
      <c r="F235" t="s">
        <v>180</v>
      </c>
      <c r="G235"/>
      <c r="H235" t="s">
        <v>695</v>
      </c>
      <c r="I235" s="25">
        <v>40296</v>
      </c>
      <c r="J235" t="s">
        <v>174</v>
      </c>
      <c r="K235"/>
      <c r="L235" t="s">
        <v>175</v>
      </c>
    </row>
    <row r="236" spans="1:12">
      <c r="A236"/>
      <c r="B236"/>
      <c r="C236" t="s">
        <v>365</v>
      </c>
      <c r="D236" t="s">
        <v>366</v>
      </c>
      <c r="E236"/>
      <c r="F236" t="s">
        <v>180</v>
      </c>
      <c r="G236" t="s">
        <v>696</v>
      </c>
      <c r="H236" t="s">
        <v>697</v>
      </c>
      <c r="I236" s="25">
        <v>367</v>
      </c>
      <c r="J236" t="s">
        <v>174</v>
      </c>
      <c r="K236"/>
      <c r="L236" t="s">
        <v>175</v>
      </c>
    </row>
    <row r="237" spans="1:12">
      <c r="A237" t="s">
        <v>698</v>
      </c>
      <c r="B237"/>
      <c r="C237" t="s">
        <v>177</v>
      </c>
      <c r="D237" t="s">
        <v>178</v>
      </c>
      <c r="E237" t="s">
        <v>179</v>
      </c>
      <c r="F237" t="s">
        <v>180</v>
      </c>
      <c r="G237"/>
      <c r="H237" t="s">
        <v>699</v>
      </c>
      <c r="I237" s="25">
        <v>40296</v>
      </c>
      <c r="J237" t="s">
        <v>174</v>
      </c>
      <c r="K237"/>
      <c r="L237" t="s">
        <v>175</v>
      </c>
    </row>
    <row r="238" spans="1:12">
      <c r="A238" t="s">
        <v>700</v>
      </c>
      <c r="B238"/>
      <c r="C238" t="s">
        <v>215</v>
      </c>
      <c r="D238" t="s">
        <v>178</v>
      </c>
      <c r="E238"/>
      <c r="F238" t="s">
        <v>180</v>
      </c>
      <c r="G238"/>
      <c r="H238" t="s">
        <v>701</v>
      </c>
      <c r="I238" s="25">
        <v>40296</v>
      </c>
      <c r="J238" t="s">
        <v>174</v>
      </c>
      <c r="K238"/>
      <c r="L238" t="s">
        <v>175</v>
      </c>
    </row>
    <row r="239" spans="1:12">
      <c r="A239" t="s">
        <v>702</v>
      </c>
      <c r="B239"/>
      <c r="C239" t="s">
        <v>199</v>
      </c>
      <c r="D239" t="s">
        <v>178</v>
      </c>
      <c r="E239" t="s">
        <v>307</v>
      </c>
      <c r="F239" t="s">
        <v>180</v>
      </c>
      <c r="G239"/>
      <c r="H239" t="s">
        <v>703</v>
      </c>
      <c r="I239" s="25">
        <v>40296</v>
      </c>
      <c r="J239" t="s">
        <v>174</v>
      </c>
      <c r="K239"/>
      <c r="L239" t="s">
        <v>175</v>
      </c>
    </row>
    <row r="240" spans="1:12">
      <c r="A240" t="s">
        <v>704</v>
      </c>
      <c r="B240"/>
      <c r="C240" t="s">
        <v>199</v>
      </c>
      <c r="D240" t="s">
        <v>216</v>
      </c>
      <c r="E240" t="s">
        <v>705</v>
      </c>
      <c r="F240" t="s">
        <v>180</v>
      </c>
      <c r="G240"/>
      <c r="H240" t="s">
        <v>706</v>
      </c>
      <c r="I240" s="25">
        <v>44392</v>
      </c>
      <c r="J240" t="s">
        <v>174</v>
      </c>
      <c r="K240"/>
      <c r="L240" t="s">
        <v>175</v>
      </c>
    </row>
    <row r="241" spans="1:12">
      <c r="A241" t="s">
        <v>707</v>
      </c>
      <c r="B241" t="s">
        <v>708</v>
      </c>
      <c r="C241" t="s">
        <v>229</v>
      </c>
      <c r="D241" t="s">
        <v>178</v>
      </c>
      <c r="E241"/>
      <c r="F241" t="s">
        <v>180</v>
      </c>
      <c r="G241"/>
      <c r="H241" t="s">
        <v>709</v>
      </c>
      <c r="I241" s="25">
        <v>367</v>
      </c>
      <c r="J241" t="s">
        <v>174</v>
      </c>
      <c r="K241"/>
      <c r="L241" t="s">
        <v>175</v>
      </c>
    </row>
    <row r="242" spans="1:12">
      <c r="A242"/>
      <c r="B242"/>
      <c r="C242" t="s">
        <v>298</v>
      </c>
      <c r="D242" t="s">
        <v>299</v>
      </c>
      <c r="E242"/>
      <c r="F242" t="s">
        <v>180</v>
      </c>
      <c r="G242" t="s">
        <v>710</v>
      </c>
      <c r="H242" t="s">
        <v>711</v>
      </c>
      <c r="I242" s="25">
        <v>40296</v>
      </c>
      <c r="J242" t="s">
        <v>174</v>
      </c>
      <c r="K242"/>
      <c r="L242" t="s">
        <v>175</v>
      </c>
    </row>
    <row r="243" spans="1:12">
      <c r="A243"/>
      <c r="B243" t="s">
        <v>712</v>
      </c>
      <c r="C243" t="s">
        <v>206</v>
      </c>
      <c r="D243" t="s">
        <v>207</v>
      </c>
      <c r="E243"/>
      <c r="F243" t="s">
        <v>180</v>
      </c>
      <c r="G243" t="s">
        <v>426</v>
      </c>
      <c r="H243" t="s">
        <v>713</v>
      </c>
      <c r="I243" s="25">
        <v>44013</v>
      </c>
      <c r="J243" t="s">
        <v>174</v>
      </c>
      <c r="K243"/>
      <c r="L243" t="s">
        <v>175</v>
      </c>
    </row>
    <row r="244" spans="1:12">
      <c r="A244" t="s">
        <v>714</v>
      </c>
      <c r="B244"/>
      <c r="C244" t="s">
        <v>199</v>
      </c>
      <c r="D244" t="s">
        <v>216</v>
      </c>
      <c r="E244" t="s">
        <v>232</v>
      </c>
      <c r="F244" t="s">
        <v>180</v>
      </c>
      <c r="G244"/>
      <c r="H244" t="s">
        <v>715</v>
      </c>
      <c r="I244" s="25">
        <v>44392</v>
      </c>
      <c r="J244" t="s">
        <v>174</v>
      </c>
      <c r="K244"/>
      <c r="L244" t="s">
        <v>175</v>
      </c>
    </row>
    <row r="245" spans="1:12">
      <c r="A245" t="s">
        <v>716</v>
      </c>
      <c r="B245"/>
      <c r="C245" t="s">
        <v>177</v>
      </c>
      <c r="D245" t="s">
        <v>216</v>
      </c>
      <c r="E245" t="s">
        <v>220</v>
      </c>
      <c r="F245" t="s">
        <v>180</v>
      </c>
      <c r="G245"/>
      <c r="H245" t="s">
        <v>717</v>
      </c>
      <c r="I245" s="25">
        <v>44392</v>
      </c>
      <c r="J245" t="s">
        <v>174</v>
      </c>
      <c r="K245"/>
      <c r="L245" t="s">
        <v>175</v>
      </c>
    </row>
    <row r="246" spans="1:12">
      <c r="A246" t="s">
        <v>718</v>
      </c>
      <c r="B246"/>
      <c r="C246" t="s">
        <v>199</v>
      </c>
      <c r="D246" t="s">
        <v>216</v>
      </c>
      <c r="E246" t="s">
        <v>304</v>
      </c>
      <c r="F246" t="s">
        <v>180</v>
      </c>
      <c r="G246"/>
      <c r="H246" t="s">
        <v>719</v>
      </c>
      <c r="I246" s="25">
        <v>42705</v>
      </c>
      <c r="J246" t="s">
        <v>174</v>
      </c>
      <c r="K246"/>
      <c r="L246" t="s">
        <v>175</v>
      </c>
    </row>
    <row r="247" spans="1:12">
      <c r="A247" t="s">
        <v>720</v>
      </c>
      <c r="B247"/>
      <c r="C247" t="s">
        <v>177</v>
      </c>
      <c r="D247" t="s">
        <v>216</v>
      </c>
      <c r="E247" t="s">
        <v>179</v>
      </c>
      <c r="F247" t="s">
        <v>180</v>
      </c>
      <c r="G247"/>
      <c r="H247" t="s">
        <v>721</v>
      </c>
      <c r="I247" s="25">
        <v>44392</v>
      </c>
      <c r="J247" t="s">
        <v>174</v>
      </c>
      <c r="K247"/>
      <c r="L247" t="s">
        <v>175</v>
      </c>
    </row>
    <row r="248" spans="1:12">
      <c r="A248" t="s">
        <v>722</v>
      </c>
      <c r="B248"/>
      <c r="C248" t="s">
        <v>177</v>
      </c>
      <c r="D248" t="s">
        <v>178</v>
      </c>
      <c r="E248" t="s">
        <v>179</v>
      </c>
      <c r="F248" t="s">
        <v>180</v>
      </c>
      <c r="G248"/>
      <c r="H248" t="s">
        <v>723</v>
      </c>
      <c r="I248" s="25">
        <v>40296</v>
      </c>
      <c r="J248" t="s">
        <v>174</v>
      </c>
      <c r="K248"/>
      <c r="L248" t="s">
        <v>175</v>
      </c>
    </row>
    <row r="249" spans="1:12">
      <c r="A249" t="s">
        <v>724</v>
      </c>
      <c r="B249"/>
      <c r="C249" t="s">
        <v>199</v>
      </c>
      <c r="D249" t="s">
        <v>216</v>
      </c>
      <c r="E249" t="s">
        <v>307</v>
      </c>
      <c r="F249" t="s">
        <v>180</v>
      </c>
      <c r="G249"/>
      <c r="H249" t="s">
        <v>725</v>
      </c>
      <c r="I249" s="25">
        <v>44392</v>
      </c>
      <c r="J249" t="s">
        <v>174</v>
      </c>
      <c r="K249"/>
      <c r="L249" t="s">
        <v>175</v>
      </c>
    </row>
    <row r="250" spans="1:12">
      <c r="A250"/>
      <c r="B250"/>
      <c r="C250" t="s">
        <v>188</v>
      </c>
      <c r="D250" t="s">
        <v>189</v>
      </c>
      <c r="E250"/>
      <c r="F250" t="s">
        <v>180</v>
      </c>
      <c r="G250" t="s">
        <v>726</v>
      </c>
      <c r="H250" t="s">
        <v>727</v>
      </c>
      <c r="I250" s="25">
        <v>45108</v>
      </c>
      <c r="J250" t="s">
        <v>174</v>
      </c>
      <c r="K250" t="s">
        <v>728</v>
      </c>
      <c r="L250" t="s">
        <v>175</v>
      </c>
    </row>
    <row r="251" spans="1:12">
      <c r="A251"/>
      <c r="B251"/>
      <c r="C251" t="s">
        <v>186</v>
      </c>
      <c r="D251" t="s">
        <v>89</v>
      </c>
      <c r="E251"/>
      <c r="F251" t="s">
        <v>180</v>
      </c>
      <c r="G251"/>
      <c r="H251" t="s">
        <v>729</v>
      </c>
      <c r="I251" s="25">
        <v>44378</v>
      </c>
      <c r="J251" t="s">
        <v>174</v>
      </c>
      <c r="K251"/>
      <c r="L251" t="s">
        <v>175</v>
      </c>
    </row>
    <row r="252" spans="1:12">
      <c r="A252" t="s">
        <v>730</v>
      </c>
      <c r="B252"/>
      <c r="C252" t="s">
        <v>199</v>
      </c>
      <c r="D252" t="s">
        <v>216</v>
      </c>
      <c r="E252" t="s">
        <v>245</v>
      </c>
      <c r="F252" t="s">
        <v>180</v>
      </c>
      <c r="G252"/>
      <c r="H252" t="s">
        <v>731</v>
      </c>
      <c r="I252" s="25">
        <v>41640</v>
      </c>
      <c r="J252" t="s">
        <v>174</v>
      </c>
      <c r="K252"/>
      <c r="L252" t="s">
        <v>175</v>
      </c>
    </row>
    <row r="253" spans="1:12">
      <c r="A253" t="s">
        <v>732</v>
      </c>
      <c r="B253"/>
      <c r="C253" t="s">
        <v>199</v>
      </c>
      <c r="D253" t="s">
        <v>216</v>
      </c>
      <c r="E253" t="s">
        <v>335</v>
      </c>
      <c r="F253" t="s">
        <v>180</v>
      </c>
      <c r="G253"/>
      <c r="H253" t="s">
        <v>733</v>
      </c>
      <c r="I253" s="25">
        <v>44392</v>
      </c>
      <c r="J253" t="s">
        <v>174</v>
      </c>
      <c r="K253"/>
      <c r="L253" t="s">
        <v>175</v>
      </c>
    </row>
    <row r="254" spans="1:12">
      <c r="A254" t="s">
        <v>734</v>
      </c>
      <c r="B254"/>
      <c r="C254" t="s">
        <v>199</v>
      </c>
      <c r="D254" t="s">
        <v>178</v>
      </c>
      <c r="E254" t="s">
        <v>335</v>
      </c>
      <c r="F254" t="s">
        <v>180</v>
      </c>
      <c r="G254"/>
      <c r="H254" t="s">
        <v>735</v>
      </c>
      <c r="I254" s="25">
        <v>40296</v>
      </c>
      <c r="J254" t="s">
        <v>174</v>
      </c>
      <c r="K254"/>
      <c r="L254" t="s">
        <v>175</v>
      </c>
    </row>
    <row r="255" spans="1:12">
      <c r="A255" t="s">
        <v>736</v>
      </c>
      <c r="B255"/>
      <c r="C255" t="s">
        <v>177</v>
      </c>
      <c r="D255" t="s">
        <v>178</v>
      </c>
      <c r="E255" t="s">
        <v>179</v>
      </c>
      <c r="F255" t="s">
        <v>180</v>
      </c>
      <c r="G255"/>
      <c r="H255" t="s">
        <v>737</v>
      </c>
      <c r="I255" s="25">
        <v>40296</v>
      </c>
      <c r="J255" t="s">
        <v>174</v>
      </c>
      <c r="K255"/>
      <c r="L255" t="s">
        <v>175</v>
      </c>
    </row>
    <row r="256" spans="1:12">
      <c r="A256" t="s">
        <v>738</v>
      </c>
      <c r="B256"/>
      <c r="C256" t="s">
        <v>199</v>
      </c>
      <c r="D256" t="s">
        <v>178</v>
      </c>
      <c r="E256" t="s">
        <v>232</v>
      </c>
      <c r="F256" t="s">
        <v>180</v>
      </c>
      <c r="G256"/>
      <c r="H256" t="s">
        <v>739</v>
      </c>
      <c r="I256" s="25">
        <v>40296</v>
      </c>
      <c r="J256" t="s">
        <v>174</v>
      </c>
      <c r="K256"/>
      <c r="L256" t="s">
        <v>175</v>
      </c>
    </row>
    <row r="257" spans="1:12">
      <c r="A257" t="s">
        <v>740</v>
      </c>
      <c r="B257" t="s">
        <v>708</v>
      </c>
      <c r="C257" t="s">
        <v>199</v>
      </c>
      <c r="D257" t="s">
        <v>216</v>
      </c>
      <c r="E257" t="s">
        <v>304</v>
      </c>
      <c r="F257" t="s">
        <v>180</v>
      </c>
      <c r="G257"/>
      <c r="H257" t="s">
        <v>741</v>
      </c>
      <c r="I257" s="25">
        <v>44392</v>
      </c>
      <c r="J257" t="s">
        <v>174</v>
      </c>
      <c r="K257"/>
      <c r="L257" t="s">
        <v>175</v>
      </c>
    </row>
    <row r="258" spans="1:12">
      <c r="A258" t="s">
        <v>742</v>
      </c>
      <c r="B258" t="s">
        <v>637</v>
      </c>
      <c r="C258" t="s">
        <v>177</v>
      </c>
      <c r="D258" t="s">
        <v>216</v>
      </c>
      <c r="E258" t="s">
        <v>179</v>
      </c>
      <c r="F258" t="s">
        <v>180</v>
      </c>
      <c r="G258"/>
      <c r="H258" t="s">
        <v>743</v>
      </c>
      <c r="I258" s="25">
        <v>44392</v>
      </c>
      <c r="J258" t="s">
        <v>174</v>
      </c>
      <c r="K258" t="s">
        <v>744</v>
      </c>
      <c r="L258" t="s">
        <v>175</v>
      </c>
    </row>
    <row r="259" spans="1:12">
      <c r="A259" t="s">
        <v>745</v>
      </c>
      <c r="B259"/>
      <c r="C259" t="s">
        <v>177</v>
      </c>
      <c r="D259" t="s">
        <v>216</v>
      </c>
      <c r="E259" t="s">
        <v>220</v>
      </c>
      <c r="F259" t="s">
        <v>180</v>
      </c>
      <c r="G259"/>
      <c r="H259" t="s">
        <v>746</v>
      </c>
      <c r="I259" s="25">
        <v>44392</v>
      </c>
      <c r="J259" t="s">
        <v>174</v>
      </c>
      <c r="K259"/>
      <c r="L259" t="s">
        <v>175</v>
      </c>
    </row>
    <row r="260" spans="1:12">
      <c r="A260" t="s">
        <v>747</v>
      </c>
      <c r="B260"/>
      <c r="C260" t="s">
        <v>199</v>
      </c>
      <c r="D260" t="s">
        <v>178</v>
      </c>
      <c r="E260" t="s">
        <v>307</v>
      </c>
      <c r="F260" t="s">
        <v>180</v>
      </c>
      <c r="G260"/>
      <c r="H260" t="s">
        <v>748</v>
      </c>
      <c r="I260" s="25">
        <v>40296</v>
      </c>
      <c r="J260" t="s">
        <v>174</v>
      </c>
      <c r="K260"/>
      <c r="L260" t="s">
        <v>175</v>
      </c>
    </row>
    <row r="261" spans="1:12">
      <c r="A261" t="s">
        <v>749</v>
      </c>
      <c r="B261"/>
      <c r="C261" t="s">
        <v>199</v>
      </c>
      <c r="D261" t="s">
        <v>178</v>
      </c>
      <c r="E261" t="s">
        <v>307</v>
      </c>
      <c r="F261" t="s">
        <v>180</v>
      </c>
      <c r="G261"/>
      <c r="H261" t="s">
        <v>750</v>
      </c>
      <c r="I261" s="25">
        <v>40296</v>
      </c>
      <c r="J261" t="s">
        <v>174</v>
      </c>
      <c r="K261"/>
      <c r="L261" t="s">
        <v>175</v>
      </c>
    </row>
    <row r="262" spans="1:12">
      <c r="A262"/>
      <c r="B262" t="s">
        <v>467</v>
      </c>
      <c r="C262" t="s">
        <v>206</v>
      </c>
      <c r="D262" t="s">
        <v>207</v>
      </c>
      <c r="E262"/>
      <c r="F262" t="s">
        <v>180</v>
      </c>
      <c r="G262" t="s">
        <v>474</v>
      </c>
      <c r="H262" t="s">
        <v>751</v>
      </c>
      <c r="I262" s="25">
        <v>44743</v>
      </c>
      <c r="J262" t="s">
        <v>174</v>
      </c>
      <c r="K262" t="s">
        <v>752</v>
      </c>
      <c r="L262" t="s">
        <v>175</v>
      </c>
    </row>
    <row r="263" spans="1:12">
      <c r="A263" t="s">
        <v>753</v>
      </c>
      <c r="B263"/>
      <c r="C263" t="s">
        <v>177</v>
      </c>
      <c r="D263" t="s">
        <v>216</v>
      </c>
      <c r="E263" t="s">
        <v>179</v>
      </c>
      <c r="F263" t="s">
        <v>180</v>
      </c>
      <c r="G263"/>
      <c r="H263" t="s">
        <v>754</v>
      </c>
      <c r="I263" s="25">
        <v>44392</v>
      </c>
      <c r="J263" t="s">
        <v>174</v>
      </c>
      <c r="K263"/>
      <c r="L263" t="s">
        <v>175</v>
      </c>
    </row>
    <row r="264" spans="1:12">
      <c r="A264"/>
      <c r="B264"/>
      <c r="C264" t="s">
        <v>188</v>
      </c>
      <c r="D264" t="s">
        <v>189</v>
      </c>
      <c r="E264"/>
      <c r="F264" t="s">
        <v>180</v>
      </c>
      <c r="G264" t="s">
        <v>755</v>
      </c>
      <c r="H264" t="s">
        <v>756</v>
      </c>
      <c r="I264" s="25">
        <v>45108</v>
      </c>
      <c r="J264" t="s">
        <v>174</v>
      </c>
      <c r="K264" t="s">
        <v>757</v>
      </c>
      <c r="L264" t="s">
        <v>175</v>
      </c>
    </row>
    <row r="265" spans="1:12">
      <c r="A265" t="s">
        <v>758</v>
      </c>
      <c r="B265"/>
      <c r="C265" t="s">
        <v>199</v>
      </c>
      <c r="D265" t="s">
        <v>178</v>
      </c>
      <c r="E265" t="s">
        <v>759</v>
      </c>
      <c r="F265" t="s">
        <v>180</v>
      </c>
      <c r="G265"/>
      <c r="H265" t="s">
        <v>760</v>
      </c>
      <c r="I265" s="25">
        <v>40296</v>
      </c>
      <c r="J265" t="s">
        <v>174</v>
      </c>
      <c r="K265"/>
      <c r="L265" t="s">
        <v>175</v>
      </c>
    </row>
    <row r="266" spans="1:12">
      <c r="A266"/>
      <c r="B266"/>
      <c r="C266" t="s">
        <v>169</v>
      </c>
      <c r="D266" t="s">
        <v>170</v>
      </c>
      <c r="E266"/>
      <c r="F266" t="s">
        <v>171</v>
      </c>
      <c r="G266" t="s">
        <v>761</v>
      </c>
      <c r="H266" t="s">
        <v>762</v>
      </c>
      <c r="I266" s="25">
        <v>44378</v>
      </c>
      <c r="J266" t="s">
        <v>174</v>
      </c>
      <c r="K266"/>
      <c r="L266" t="s">
        <v>175</v>
      </c>
    </row>
    <row r="267" spans="1:12">
      <c r="A267"/>
      <c r="B267" t="s">
        <v>569</v>
      </c>
      <c r="C267" t="s">
        <v>206</v>
      </c>
      <c r="D267" t="s">
        <v>330</v>
      </c>
      <c r="E267"/>
      <c r="F267" t="s">
        <v>180</v>
      </c>
      <c r="G267" t="s">
        <v>763</v>
      </c>
      <c r="H267" t="s">
        <v>764</v>
      </c>
      <c r="I267" s="25">
        <v>45108</v>
      </c>
      <c r="J267" t="s">
        <v>174</v>
      </c>
      <c r="K267" t="s">
        <v>507</v>
      </c>
      <c r="L267" t="s">
        <v>175</v>
      </c>
    </row>
    <row r="268" spans="1:12">
      <c r="A268" t="s">
        <v>765</v>
      </c>
      <c r="B268"/>
      <c r="C268" t="s">
        <v>199</v>
      </c>
      <c r="D268" t="s">
        <v>216</v>
      </c>
      <c r="E268" t="s">
        <v>245</v>
      </c>
      <c r="F268" t="s">
        <v>180</v>
      </c>
      <c r="G268"/>
      <c r="H268" t="s">
        <v>766</v>
      </c>
      <c r="I268" s="25">
        <v>44392</v>
      </c>
      <c r="J268" t="s">
        <v>174</v>
      </c>
      <c r="K268"/>
      <c r="L268" t="s">
        <v>175</v>
      </c>
    </row>
    <row r="269" spans="1:12">
      <c r="A269" t="s">
        <v>767</v>
      </c>
      <c r="B269"/>
      <c r="C269" t="s">
        <v>177</v>
      </c>
      <c r="D269" t="s">
        <v>216</v>
      </c>
      <c r="E269" t="s">
        <v>220</v>
      </c>
      <c r="F269" t="s">
        <v>180</v>
      </c>
      <c r="G269"/>
      <c r="H269" t="s">
        <v>768</v>
      </c>
      <c r="I269" s="25">
        <v>44392</v>
      </c>
      <c r="J269" t="s">
        <v>174</v>
      </c>
      <c r="K269"/>
      <c r="L269" t="s">
        <v>175</v>
      </c>
    </row>
    <row r="270" spans="1:12">
      <c r="A270"/>
      <c r="B270"/>
      <c r="C270" t="s">
        <v>344</v>
      </c>
      <c r="D270" t="s">
        <v>355</v>
      </c>
      <c r="E270"/>
      <c r="F270" t="s">
        <v>180</v>
      </c>
      <c r="G270"/>
      <c r="H270" t="s">
        <v>769</v>
      </c>
      <c r="I270" s="25">
        <v>44378</v>
      </c>
      <c r="J270" t="s">
        <v>174</v>
      </c>
      <c r="K270"/>
      <c r="L270" t="s">
        <v>175</v>
      </c>
    </row>
    <row r="271" spans="1:12">
      <c r="A271" t="s">
        <v>770</v>
      </c>
      <c r="B271"/>
      <c r="C271" t="s">
        <v>177</v>
      </c>
      <c r="D271" t="s">
        <v>216</v>
      </c>
      <c r="E271" t="s">
        <v>220</v>
      </c>
      <c r="F271" t="s">
        <v>180</v>
      </c>
      <c r="G271"/>
      <c r="H271" t="s">
        <v>771</v>
      </c>
      <c r="I271" s="25">
        <v>44392</v>
      </c>
      <c r="J271" t="s">
        <v>174</v>
      </c>
      <c r="K271"/>
      <c r="L271" t="s">
        <v>175</v>
      </c>
    </row>
    <row r="272" spans="1:12">
      <c r="A272" t="s">
        <v>772</v>
      </c>
      <c r="B272"/>
      <c r="C272" t="s">
        <v>199</v>
      </c>
      <c r="D272" t="s">
        <v>216</v>
      </c>
      <c r="E272" t="s">
        <v>307</v>
      </c>
      <c r="F272" t="s">
        <v>180</v>
      </c>
      <c r="G272"/>
      <c r="H272" t="s">
        <v>773</v>
      </c>
      <c r="I272" s="25">
        <v>44392</v>
      </c>
      <c r="J272" t="s">
        <v>174</v>
      </c>
      <c r="K272"/>
      <c r="L272" t="s">
        <v>175</v>
      </c>
    </row>
    <row r="273" spans="1:12">
      <c r="A273"/>
      <c r="B273"/>
      <c r="C273" t="s">
        <v>169</v>
      </c>
      <c r="D273" t="s">
        <v>178</v>
      </c>
      <c r="E273"/>
      <c r="F273" t="s">
        <v>171</v>
      </c>
      <c r="G273" t="s">
        <v>217</v>
      </c>
      <c r="H273" t="s">
        <v>774</v>
      </c>
      <c r="I273" s="25">
        <v>43282</v>
      </c>
      <c r="J273" t="s">
        <v>174</v>
      </c>
      <c r="K273"/>
      <c r="L273" t="s">
        <v>175</v>
      </c>
    </row>
    <row r="274" spans="1:12">
      <c r="A274"/>
      <c r="B274" t="s">
        <v>573</v>
      </c>
      <c r="C274" t="s">
        <v>169</v>
      </c>
      <c r="D274" t="s">
        <v>330</v>
      </c>
      <c r="E274"/>
      <c r="F274" t="s">
        <v>180</v>
      </c>
      <c r="G274"/>
      <c r="H274" t="s">
        <v>775</v>
      </c>
      <c r="I274" s="25">
        <v>43282</v>
      </c>
      <c r="J274" t="s">
        <v>174</v>
      </c>
      <c r="K274"/>
      <c r="L274" t="s">
        <v>175</v>
      </c>
    </row>
    <row r="275" spans="1:12">
      <c r="A275" t="s">
        <v>776</v>
      </c>
      <c r="B275"/>
      <c r="C275" t="s">
        <v>177</v>
      </c>
      <c r="D275" t="s">
        <v>216</v>
      </c>
      <c r="E275" t="s">
        <v>179</v>
      </c>
      <c r="F275" t="s">
        <v>180</v>
      </c>
      <c r="G275"/>
      <c r="H275" t="s">
        <v>777</v>
      </c>
      <c r="I275" s="25">
        <v>44392</v>
      </c>
      <c r="J275" t="s">
        <v>174</v>
      </c>
      <c r="K275"/>
      <c r="L275" t="s">
        <v>175</v>
      </c>
    </row>
    <row r="276" spans="1:12">
      <c r="A276" t="s">
        <v>778</v>
      </c>
      <c r="B276"/>
      <c r="C276" t="s">
        <v>199</v>
      </c>
      <c r="D276" t="s">
        <v>178</v>
      </c>
      <c r="E276" t="s">
        <v>255</v>
      </c>
      <c r="F276" t="s">
        <v>180</v>
      </c>
      <c r="G276"/>
      <c r="H276" t="s">
        <v>779</v>
      </c>
      <c r="I276" s="25">
        <v>40296</v>
      </c>
      <c r="J276" t="s">
        <v>174</v>
      </c>
      <c r="K276"/>
      <c r="L276" t="s">
        <v>175</v>
      </c>
    </row>
    <row r="277" spans="1:12">
      <c r="A277" t="s">
        <v>780</v>
      </c>
      <c r="B277"/>
      <c r="C277" t="s">
        <v>177</v>
      </c>
      <c r="D277" t="s">
        <v>178</v>
      </c>
      <c r="E277" t="s">
        <v>203</v>
      </c>
      <c r="F277" t="s">
        <v>180</v>
      </c>
      <c r="G277"/>
      <c r="H277" t="s">
        <v>781</v>
      </c>
      <c r="I277" s="25">
        <v>40296</v>
      </c>
      <c r="J277" t="s">
        <v>174</v>
      </c>
      <c r="K277"/>
      <c r="L277" t="s">
        <v>175</v>
      </c>
    </row>
    <row r="278" spans="1:12">
      <c r="A278"/>
      <c r="B278" t="s">
        <v>394</v>
      </c>
      <c r="C278" t="s">
        <v>206</v>
      </c>
      <c r="D278" t="s">
        <v>207</v>
      </c>
      <c r="E278"/>
      <c r="F278" t="s">
        <v>180</v>
      </c>
      <c r="G278" t="s">
        <v>208</v>
      </c>
      <c r="H278" t="s">
        <v>782</v>
      </c>
      <c r="I278" s="25">
        <v>45108</v>
      </c>
      <c r="J278" t="s">
        <v>174</v>
      </c>
      <c r="K278" t="s">
        <v>397</v>
      </c>
      <c r="L278" t="s">
        <v>175</v>
      </c>
    </row>
    <row r="279" spans="1:12">
      <c r="A279"/>
      <c r="B279"/>
      <c r="C279" t="s">
        <v>251</v>
      </c>
      <c r="D279" t="s">
        <v>216</v>
      </c>
      <c r="E279" t="s">
        <v>406</v>
      </c>
      <c r="F279" t="s">
        <v>180</v>
      </c>
      <c r="G279" t="s">
        <v>407</v>
      </c>
      <c r="H279" t="s">
        <v>783</v>
      </c>
      <c r="I279" s="25">
        <v>44743</v>
      </c>
      <c r="J279" t="s">
        <v>174</v>
      </c>
      <c r="K279" t="s">
        <v>409</v>
      </c>
      <c r="L279" t="s">
        <v>175</v>
      </c>
    </row>
    <row r="280" spans="1:12">
      <c r="A280" t="s">
        <v>784</v>
      </c>
      <c r="B280"/>
      <c r="C280" t="s">
        <v>177</v>
      </c>
      <c r="D280" t="s">
        <v>216</v>
      </c>
      <c r="E280" t="s">
        <v>179</v>
      </c>
      <c r="F280" t="s">
        <v>180</v>
      </c>
      <c r="G280"/>
      <c r="H280" t="s">
        <v>785</v>
      </c>
      <c r="I280" s="25">
        <v>44392</v>
      </c>
      <c r="J280" t="s">
        <v>174</v>
      </c>
      <c r="K280"/>
      <c r="L280" t="s">
        <v>175</v>
      </c>
    </row>
    <row r="281" spans="1:12">
      <c r="A281" t="s">
        <v>786</v>
      </c>
      <c r="B281"/>
      <c r="C281" t="s">
        <v>199</v>
      </c>
      <c r="D281" t="s">
        <v>216</v>
      </c>
      <c r="E281" t="s">
        <v>304</v>
      </c>
      <c r="F281" t="s">
        <v>180</v>
      </c>
      <c r="G281"/>
      <c r="H281" t="s">
        <v>787</v>
      </c>
      <c r="I281" s="25">
        <v>42705</v>
      </c>
      <c r="J281" t="s">
        <v>174</v>
      </c>
      <c r="K281"/>
      <c r="L281" t="s">
        <v>175</v>
      </c>
    </row>
    <row r="282" spans="1:12">
      <c r="A282" t="s">
        <v>788</v>
      </c>
      <c r="B282" t="s">
        <v>228</v>
      </c>
      <c r="C282" t="s">
        <v>229</v>
      </c>
      <c r="D282" t="s">
        <v>178</v>
      </c>
      <c r="E282"/>
      <c r="F282" t="s">
        <v>180</v>
      </c>
      <c r="G282"/>
      <c r="H282" t="s">
        <v>789</v>
      </c>
      <c r="I282" s="25">
        <v>367</v>
      </c>
      <c r="J282" t="s">
        <v>174</v>
      </c>
      <c r="K282"/>
      <c r="L282" t="s">
        <v>175</v>
      </c>
    </row>
    <row r="283" spans="1:12">
      <c r="A283" t="s">
        <v>790</v>
      </c>
      <c r="B283"/>
      <c r="C283" t="s">
        <v>177</v>
      </c>
      <c r="D283" t="s">
        <v>216</v>
      </c>
      <c r="E283" t="s">
        <v>791</v>
      </c>
      <c r="F283" t="s">
        <v>180</v>
      </c>
      <c r="G283"/>
      <c r="H283" t="s">
        <v>792</v>
      </c>
      <c r="I283" s="25">
        <v>44392</v>
      </c>
      <c r="J283" t="s">
        <v>174</v>
      </c>
      <c r="K283"/>
      <c r="L283" t="s">
        <v>175</v>
      </c>
    </row>
    <row r="284" spans="1:12">
      <c r="A284" t="s">
        <v>793</v>
      </c>
      <c r="B284"/>
      <c r="C284" t="s">
        <v>177</v>
      </c>
      <c r="D284" t="s">
        <v>216</v>
      </c>
      <c r="E284" t="s">
        <v>203</v>
      </c>
      <c r="F284" t="s">
        <v>180</v>
      </c>
      <c r="G284"/>
      <c r="H284" t="s">
        <v>794</v>
      </c>
      <c r="I284" s="25">
        <v>44392</v>
      </c>
      <c r="J284" t="s">
        <v>174</v>
      </c>
      <c r="K284"/>
      <c r="L284" t="s">
        <v>175</v>
      </c>
    </row>
    <row r="285" spans="1:12">
      <c r="A285" t="s">
        <v>795</v>
      </c>
      <c r="B285"/>
      <c r="C285" t="s">
        <v>177</v>
      </c>
      <c r="D285" t="s">
        <v>225</v>
      </c>
      <c r="E285" t="s">
        <v>796</v>
      </c>
      <c r="F285" t="s">
        <v>180</v>
      </c>
      <c r="G285"/>
      <c r="H285" t="s">
        <v>797</v>
      </c>
      <c r="I285" s="25">
        <v>44392</v>
      </c>
      <c r="J285" t="s">
        <v>174</v>
      </c>
      <c r="K285"/>
      <c r="L285" t="s">
        <v>175</v>
      </c>
    </row>
    <row r="286" spans="1:12">
      <c r="A286"/>
      <c r="B286" t="s">
        <v>712</v>
      </c>
      <c r="C286" t="s">
        <v>206</v>
      </c>
      <c r="D286" t="s">
        <v>207</v>
      </c>
      <c r="E286"/>
      <c r="F286" t="s">
        <v>180</v>
      </c>
      <c r="G286" t="s">
        <v>208</v>
      </c>
      <c r="H286" t="s">
        <v>798</v>
      </c>
      <c r="I286" s="25">
        <v>45108</v>
      </c>
      <c r="J286" t="s">
        <v>174</v>
      </c>
      <c r="K286" t="s">
        <v>799</v>
      </c>
      <c r="L286" t="s">
        <v>175</v>
      </c>
    </row>
    <row r="287" spans="1:12">
      <c r="A287" t="s">
        <v>800</v>
      </c>
      <c r="B287"/>
      <c r="C287" t="s">
        <v>177</v>
      </c>
      <c r="D287" t="s">
        <v>216</v>
      </c>
      <c r="E287" t="s">
        <v>179</v>
      </c>
      <c r="F287" t="s">
        <v>180</v>
      </c>
      <c r="G287"/>
      <c r="H287" t="s">
        <v>801</v>
      </c>
      <c r="I287" s="25">
        <v>44392</v>
      </c>
      <c r="J287" t="s">
        <v>174</v>
      </c>
      <c r="K287"/>
      <c r="L287" t="s">
        <v>175</v>
      </c>
    </row>
    <row r="288" spans="1:12">
      <c r="A288" t="s">
        <v>802</v>
      </c>
      <c r="B288"/>
      <c r="C288" t="s">
        <v>177</v>
      </c>
      <c r="D288" t="s">
        <v>216</v>
      </c>
      <c r="E288" t="s">
        <v>796</v>
      </c>
      <c r="F288" t="s">
        <v>180</v>
      </c>
      <c r="G288"/>
      <c r="H288" t="s">
        <v>803</v>
      </c>
      <c r="I288" s="25">
        <v>44392</v>
      </c>
      <c r="J288" t="s">
        <v>174</v>
      </c>
      <c r="K288"/>
      <c r="L288" t="s">
        <v>175</v>
      </c>
    </row>
    <row r="289" spans="1:12">
      <c r="A289"/>
      <c r="B289" t="s">
        <v>804</v>
      </c>
      <c r="C289" t="s">
        <v>206</v>
      </c>
      <c r="D289" t="s">
        <v>207</v>
      </c>
      <c r="E289"/>
      <c r="F289" t="s">
        <v>180</v>
      </c>
      <c r="G289" t="s">
        <v>208</v>
      </c>
      <c r="H289" t="s">
        <v>805</v>
      </c>
      <c r="I289" s="25">
        <v>45108</v>
      </c>
      <c r="J289" t="s">
        <v>174</v>
      </c>
      <c r="K289" t="s">
        <v>806</v>
      </c>
      <c r="L289" t="s">
        <v>175</v>
      </c>
    </row>
    <row r="290" spans="1:12">
      <c r="A290" t="s">
        <v>807</v>
      </c>
      <c r="B290"/>
      <c r="C290" t="s">
        <v>177</v>
      </c>
      <c r="D290" t="s">
        <v>216</v>
      </c>
      <c r="E290" t="s">
        <v>220</v>
      </c>
      <c r="F290" t="s">
        <v>180</v>
      </c>
      <c r="G290"/>
      <c r="H290" t="s">
        <v>808</v>
      </c>
      <c r="I290" s="25">
        <v>44392</v>
      </c>
      <c r="J290" t="s">
        <v>174</v>
      </c>
      <c r="K290"/>
      <c r="L290" t="s">
        <v>175</v>
      </c>
    </row>
    <row r="291" spans="1:12">
      <c r="A291"/>
      <c r="B291"/>
      <c r="C291" t="s">
        <v>169</v>
      </c>
      <c r="D291" t="s">
        <v>170</v>
      </c>
      <c r="E291"/>
      <c r="F291" t="s">
        <v>180</v>
      </c>
      <c r="G291" t="s">
        <v>341</v>
      </c>
      <c r="H291" t="s">
        <v>809</v>
      </c>
      <c r="I291" s="25">
        <v>44743</v>
      </c>
      <c r="J291" t="s">
        <v>174</v>
      </c>
      <c r="K291" t="s">
        <v>343</v>
      </c>
      <c r="L291" t="s">
        <v>175</v>
      </c>
    </row>
    <row r="292" spans="1:12">
      <c r="A292" t="s">
        <v>810</v>
      </c>
      <c r="B292"/>
      <c r="C292" t="s">
        <v>177</v>
      </c>
      <c r="D292" t="s">
        <v>216</v>
      </c>
      <c r="E292" t="s">
        <v>179</v>
      </c>
      <c r="F292" t="s">
        <v>180</v>
      </c>
      <c r="G292"/>
      <c r="H292" t="s">
        <v>811</v>
      </c>
      <c r="I292" s="25">
        <v>44392</v>
      </c>
      <c r="J292" t="s">
        <v>174</v>
      </c>
      <c r="K292"/>
      <c r="L292" t="s">
        <v>175</v>
      </c>
    </row>
    <row r="293" spans="1:12">
      <c r="A293" t="s">
        <v>812</v>
      </c>
      <c r="B293"/>
      <c r="C293" t="s">
        <v>177</v>
      </c>
      <c r="D293" t="s">
        <v>216</v>
      </c>
      <c r="E293" t="s">
        <v>179</v>
      </c>
      <c r="F293" t="s">
        <v>180</v>
      </c>
      <c r="G293"/>
      <c r="H293" t="s">
        <v>813</v>
      </c>
      <c r="I293" s="25">
        <v>40296</v>
      </c>
      <c r="J293" t="s">
        <v>174</v>
      </c>
      <c r="K293"/>
      <c r="L293" t="s">
        <v>175</v>
      </c>
    </row>
    <row r="294" spans="1:12">
      <c r="A294" t="s">
        <v>198</v>
      </c>
      <c r="B294"/>
      <c r="C294" t="s">
        <v>199</v>
      </c>
      <c r="D294" t="s">
        <v>178</v>
      </c>
      <c r="E294" t="s">
        <v>232</v>
      </c>
      <c r="F294" t="s">
        <v>180</v>
      </c>
      <c r="G294"/>
      <c r="H294" t="s">
        <v>814</v>
      </c>
      <c r="I294" s="25">
        <v>40296</v>
      </c>
      <c r="J294" t="s">
        <v>174</v>
      </c>
      <c r="K294"/>
      <c r="L294" t="s">
        <v>175</v>
      </c>
    </row>
    <row r="295" spans="1:12">
      <c r="A295" t="s">
        <v>815</v>
      </c>
      <c r="B295"/>
      <c r="C295" t="s">
        <v>177</v>
      </c>
      <c r="D295" t="s">
        <v>216</v>
      </c>
      <c r="E295" t="s">
        <v>179</v>
      </c>
      <c r="F295" t="s">
        <v>180</v>
      </c>
      <c r="G295"/>
      <c r="H295" t="s">
        <v>816</v>
      </c>
      <c r="I295" s="25">
        <v>44392</v>
      </c>
      <c r="J295" t="s">
        <v>174</v>
      </c>
      <c r="K295"/>
      <c r="L295" t="s">
        <v>175</v>
      </c>
    </row>
    <row r="296" spans="1:12">
      <c r="A296" t="s">
        <v>817</v>
      </c>
      <c r="B296"/>
      <c r="C296" t="s">
        <v>177</v>
      </c>
      <c r="D296" t="s">
        <v>216</v>
      </c>
      <c r="E296" t="s">
        <v>203</v>
      </c>
      <c r="F296" t="s">
        <v>180</v>
      </c>
      <c r="G296"/>
      <c r="H296" t="s">
        <v>818</v>
      </c>
      <c r="I296" s="25">
        <v>45124</v>
      </c>
      <c r="J296" t="s">
        <v>174</v>
      </c>
      <c r="K296"/>
      <c r="L296" t="s">
        <v>175</v>
      </c>
    </row>
    <row r="297" spans="1:12">
      <c r="A297" t="s">
        <v>819</v>
      </c>
      <c r="B297"/>
      <c r="C297" t="s">
        <v>199</v>
      </c>
      <c r="D297" t="s">
        <v>216</v>
      </c>
      <c r="E297" t="s">
        <v>200</v>
      </c>
      <c r="F297" t="s">
        <v>180</v>
      </c>
      <c r="G297"/>
      <c r="H297" t="s">
        <v>820</v>
      </c>
      <c r="I297" s="25">
        <v>44105</v>
      </c>
      <c r="J297" t="s">
        <v>174</v>
      </c>
      <c r="K297"/>
      <c r="L297" t="s">
        <v>175</v>
      </c>
    </row>
    <row r="298" spans="1:12">
      <c r="A298" t="s">
        <v>821</v>
      </c>
      <c r="B298"/>
      <c r="C298" t="s">
        <v>199</v>
      </c>
      <c r="D298" t="s">
        <v>216</v>
      </c>
      <c r="E298" t="s">
        <v>232</v>
      </c>
      <c r="F298" t="s">
        <v>180</v>
      </c>
      <c r="G298"/>
      <c r="H298" t="s">
        <v>822</v>
      </c>
      <c r="I298" s="25">
        <v>40296</v>
      </c>
      <c r="J298" t="s">
        <v>174</v>
      </c>
      <c r="K298"/>
      <c r="L298" t="s">
        <v>175</v>
      </c>
    </row>
    <row r="299" spans="1:12">
      <c r="A299" t="s">
        <v>823</v>
      </c>
      <c r="B299"/>
      <c r="C299" t="s">
        <v>199</v>
      </c>
      <c r="D299" t="s">
        <v>216</v>
      </c>
      <c r="E299" t="s">
        <v>232</v>
      </c>
      <c r="F299" t="s">
        <v>180</v>
      </c>
      <c r="G299"/>
      <c r="H299" t="s">
        <v>824</v>
      </c>
      <c r="I299" s="25">
        <v>44392</v>
      </c>
      <c r="J299" t="s">
        <v>174</v>
      </c>
      <c r="K299"/>
      <c r="L299" t="s">
        <v>175</v>
      </c>
    </row>
    <row r="300" spans="1:12">
      <c r="A300" t="s">
        <v>825</v>
      </c>
      <c r="B300"/>
      <c r="C300" t="s">
        <v>177</v>
      </c>
      <c r="D300" t="s">
        <v>225</v>
      </c>
      <c r="E300" t="s">
        <v>453</v>
      </c>
      <c r="F300" t="s">
        <v>180</v>
      </c>
      <c r="G300"/>
      <c r="H300" t="s">
        <v>826</v>
      </c>
      <c r="I300" s="25">
        <v>40296</v>
      </c>
      <c r="J300" t="s">
        <v>174</v>
      </c>
      <c r="K300"/>
      <c r="L300" t="s">
        <v>175</v>
      </c>
    </row>
    <row r="301" spans="1:12">
      <c r="A301"/>
      <c r="B301" t="s">
        <v>657</v>
      </c>
      <c r="C301" t="s">
        <v>242</v>
      </c>
      <c r="D301" t="s">
        <v>827</v>
      </c>
      <c r="E301"/>
      <c r="F301" t="s">
        <v>180</v>
      </c>
      <c r="G301"/>
      <c r="H301" t="s">
        <v>828</v>
      </c>
      <c r="I301" s="25">
        <v>41968</v>
      </c>
      <c r="J301" t="s">
        <v>174</v>
      </c>
      <c r="K301"/>
      <c r="L301" t="s">
        <v>175</v>
      </c>
    </row>
    <row r="302" spans="1:12">
      <c r="A302" t="s">
        <v>829</v>
      </c>
      <c r="B302" t="s">
        <v>228</v>
      </c>
      <c r="C302" t="s">
        <v>229</v>
      </c>
      <c r="D302" t="s">
        <v>216</v>
      </c>
      <c r="E302"/>
      <c r="F302" t="s">
        <v>180</v>
      </c>
      <c r="G302"/>
      <c r="H302" t="s">
        <v>830</v>
      </c>
      <c r="I302" s="25">
        <v>367</v>
      </c>
      <c r="J302" t="s">
        <v>174</v>
      </c>
      <c r="K302"/>
      <c r="L302" t="s">
        <v>175</v>
      </c>
    </row>
    <row r="303" spans="1:12">
      <c r="A303" t="s">
        <v>831</v>
      </c>
      <c r="B303"/>
      <c r="C303" t="s">
        <v>199</v>
      </c>
      <c r="D303" t="s">
        <v>216</v>
      </c>
      <c r="E303" t="s">
        <v>832</v>
      </c>
      <c r="F303" t="s">
        <v>180</v>
      </c>
      <c r="G303"/>
      <c r="H303" t="s">
        <v>833</v>
      </c>
      <c r="I303" s="25">
        <v>40296</v>
      </c>
      <c r="J303" t="s">
        <v>174</v>
      </c>
      <c r="K303"/>
      <c r="L303" t="s">
        <v>175</v>
      </c>
    </row>
    <row r="304" spans="1:12">
      <c r="A304" t="s">
        <v>834</v>
      </c>
      <c r="B304"/>
      <c r="C304" t="s">
        <v>177</v>
      </c>
      <c r="D304" t="s">
        <v>216</v>
      </c>
      <c r="E304" t="s">
        <v>179</v>
      </c>
      <c r="F304" t="s">
        <v>180</v>
      </c>
      <c r="G304"/>
      <c r="H304" t="s">
        <v>835</v>
      </c>
      <c r="I304" s="25">
        <v>43922</v>
      </c>
      <c r="J304" t="s">
        <v>174</v>
      </c>
      <c r="K304"/>
      <c r="L304" t="s">
        <v>175</v>
      </c>
    </row>
    <row r="305" spans="1:12">
      <c r="A305" t="s">
        <v>836</v>
      </c>
      <c r="B305"/>
      <c r="C305" t="s">
        <v>199</v>
      </c>
      <c r="D305" t="s">
        <v>178</v>
      </c>
      <c r="E305" t="s">
        <v>232</v>
      </c>
      <c r="F305" t="s">
        <v>180</v>
      </c>
      <c r="G305"/>
      <c r="H305" t="s">
        <v>837</v>
      </c>
      <c r="I305" s="25">
        <v>40296</v>
      </c>
      <c r="J305" t="s">
        <v>174</v>
      </c>
      <c r="K305"/>
      <c r="L305" t="s">
        <v>175</v>
      </c>
    </row>
    <row r="306" spans="1:12">
      <c r="A306"/>
      <c r="B306" t="s">
        <v>430</v>
      </c>
      <c r="C306" t="s">
        <v>169</v>
      </c>
      <c r="D306" t="s">
        <v>178</v>
      </c>
      <c r="E306"/>
      <c r="F306" t="s">
        <v>171</v>
      </c>
      <c r="G306"/>
      <c r="H306" t="s">
        <v>838</v>
      </c>
      <c r="I306" s="25">
        <v>42552</v>
      </c>
      <c r="J306" t="s">
        <v>174</v>
      </c>
      <c r="K306"/>
      <c r="L306" t="s">
        <v>175</v>
      </c>
    </row>
    <row r="307" spans="1:12">
      <c r="A307"/>
      <c r="B307" t="s">
        <v>430</v>
      </c>
      <c r="C307" t="s">
        <v>169</v>
      </c>
      <c r="D307" t="s">
        <v>178</v>
      </c>
      <c r="E307"/>
      <c r="F307" t="s">
        <v>180</v>
      </c>
      <c r="G307"/>
      <c r="H307" t="s">
        <v>839</v>
      </c>
      <c r="I307" s="25">
        <v>42640</v>
      </c>
      <c r="J307" t="s">
        <v>174</v>
      </c>
      <c r="K307"/>
      <c r="L307" t="s">
        <v>175</v>
      </c>
    </row>
    <row r="308" spans="1:12">
      <c r="A308"/>
      <c r="B308"/>
      <c r="C308" t="s">
        <v>188</v>
      </c>
      <c r="D308" t="s">
        <v>355</v>
      </c>
      <c r="E308"/>
      <c r="F308" t="s">
        <v>171</v>
      </c>
      <c r="G308"/>
      <c r="H308" t="s">
        <v>840</v>
      </c>
      <c r="I308" s="25">
        <v>44743</v>
      </c>
      <c r="J308" t="s">
        <v>174</v>
      </c>
      <c r="K308"/>
      <c r="L308" t="s">
        <v>175</v>
      </c>
    </row>
    <row r="309" spans="1:12">
      <c r="A309" t="s">
        <v>841</v>
      </c>
      <c r="B309"/>
      <c r="C309" t="s">
        <v>199</v>
      </c>
      <c r="D309" t="s">
        <v>216</v>
      </c>
      <c r="E309" t="s">
        <v>232</v>
      </c>
      <c r="F309" t="s">
        <v>180</v>
      </c>
      <c r="G309"/>
      <c r="H309" t="s">
        <v>842</v>
      </c>
      <c r="I309" s="25">
        <v>40296</v>
      </c>
      <c r="J309" t="s">
        <v>174</v>
      </c>
      <c r="K309"/>
      <c r="L309" t="s">
        <v>175</v>
      </c>
    </row>
    <row r="310" spans="1:12">
      <c r="A310" t="s">
        <v>843</v>
      </c>
      <c r="B310"/>
      <c r="C310" t="s">
        <v>229</v>
      </c>
      <c r="D310" t="s">
        <v>178</v>
      </c>
      <c r="E310"/>
      <c r="F310" t="s">
        <v>180</v>
      </c>
      <c r="G310"/>
      <c r="H310" t="s">
        <v>844</v>
      </c>
      <c r="I310" s="25">
        <v>43282</v>
      </c>
      <c r="J310" t="s">
        <v>174</v>
      </c>
      <c r="K310"/>
      <c r="L310" t="s">
        <v>175</v>
      </c>
    </row>
    <row r="311" spans="1:12">
      <c r="A311" t="s">
        <v>845</v>
      </c>
      <c r="B311" t="s">
        <v>228</v>
      </c>
      <c r="C311" t="s">
        <v>235</v>
      </c>
      <c r="D311" t="s">
        <v>216</v>
      </c>
      <c r="E311" t="s">
        <v>236</v>
      </c>
      <c r="F311" t="s">
        <v>180</v>
      </c>
      <c r="G311"/>
      <c r="H311" t="s">
        <v>846</v>
      </c>
      <c r="I311" s="25">
        <v>44453</v>
      </c>
      <c r="J311" t="s">
        <v>174</v>
      </c>
      <c r="K311" t="s">
        <v>847</v>
      </c>
      <c r="L311" t="s">
        <v>175</v>
      </c>
    </row>
    <row r="312" spans="1:12">
      <c r="A312"/>
      <c r="B312"/>
      <c r="C312" t="s">
        <v>344</v>
      </c>
      <c r="D312" t="s">
        <v>178</v>
      </c>
      <c r="E312"/>
      <c r="F312" t="s">
        <v>171</v>
      </c>
      <c r="G312" t="s">
        <v>469</v>
      </c>
      <c r="H312" t="s">
        <v>848</v>
      </c>
      <c r="I312" s="25">
        <v>44197</v>
      </c>
      <c r="J312" t="s">
        <v>174</v>
      </c>
      <c r="K312" t="s">
        <v>471</v>
      </c>
      <c r="L312" t="s">
        <v>175</v>
      </c>
    </row>
    <row r="313" spans="1:12">
      <c r="A313" t="s">
        <v>849</v>
      </c>
      <c r="B313"/>
      <c r="C313" t="s">
        <v>177</v>
      </c>
      <c r="D313" t="s">
        <v>216</v>
      </c>
      <c r="E313" t="s">
        <v>850</v>
      </c>
      <c r="F313" t="s">
        <v>180</v>
      </c>
      <c r="G313"/>
      <c r="H313" t="s">
        <v>851</v>
      </c>
      <c r="I313" s="25">
        <v>42734</v>
      </c>
      <c r="J313" t="s">
        <v>174</v>
      </c>
      <c r="K313"/>
      <c r="L313" t="s">
        <v>175</v>
      </c>
    </row>
    <row r="314" spans="1:12">
      <c r="A314" t="s">
        <v>202</v>
      </c>
      <c r="B314"/>
      <c r="C314" t="s">
        <v>177</v>
      </c>
      <c r="D314" t="s">
        <v>216</v>
      </c>
      <c r="E314" t="s">
        <v>203</v>
      </c>
      <c r="F314" t="s">
        <v>180</v>
      </c>
      <c r="G314"/>
      <c r="H314" t="s">
        <v>852</v>
      </c>
      <c r="I314" s="25">
        <v>40296</v>
      </c>
      <c r="J314" t="s">
        <v>174</v>
      </c>
      <c r="K314"/>
      <c r="L314" t="s">
        <v>175</v>
      </c>
    </row>
    <row r="315" spans="1:12">
      <c r="A315"/>
      <c r="B315" t="s">
        <v>467</v>
      </c>
      <c r="C315" t="s">
        <v>169</v>
      </c>
      <c r="D315" t="s">
        <v>207</v>
      </c>
      <c r="E315"/>
      <c r="F315" t="s">
        <v>180</v>
      </c>
      <c r="G315" t="s">
        <v>853</v>
      </c>
      <c r="H315" t="s">
        <v>854</v>
      </c>
      <c r="I315" s="25">
        <v>43831</v>
      </c>
      <c r="J315" t="s">
        <v>174</v>
      </c>
      <c r="K315"/>
      <c r="L315" t="s">
        <v>175</v>
      </c>
    </row>
    <row r="316" spans="1:12">
      <c r="A316" t="s">
        <v>855</v>
      </c>
      <c r="B316"/>
      <c r="C316" t="s">
        <v>229</v>
      </c>
      <c r="D316" t="s">
        <v>216</v>
      </c>
      <c r="E316"/>
      <c r="F316" t="s">
        <v>180</v>
      </c>
      <c r="G316"/>
      <c r="H316" t="s">
        <v>856</v>
      </c>
      <c r="I316" s="25">
        <v>44927</v>
      </c>
      <c r="J316" t="s">
        <v>174</v>
      </c>
      <c r="K316" t="s">
        <v>857</v>
      </c>
      <c r="L316" t="s">
        <v>175</v>
      </c>
    </row>
    <row r="317" spans="1:12">
      <c r="A317" t="s">
        <v>858</v>
      </c>
      <c r="B317"/>
      <c r="C317" t="s">
        <v>199</v>
      </c>
      <c r="D317" t="s">
        <v>216</v>
      </c>
      <c r="E317" t="s">
        <v>335</v>
      </c>
      <c r="F317" t="s">
        <v>180</v>
      </c>
      <c r="G317"/>
      <c r="H317" t="s">
        <v>859</v>
      </c>
      <c r="I317" s="25">
        <v>40296</v>
      </c>
      <c r="J317" t="s">
        <v>174</v>
      </c>
      <c r="K317"/>
      <c r="L317" t="s">
        <v>175</v>
      </c>
    </row>
    <row r="318" spans="1:12">
      <c r="A318"/>
      <c r="B318"/>
      <c r="C318" t="s">
        <v>169</v>
      </c>
      <c r="D318" t="s">
        <v>207</v>
      </c>
      <c r="E318"/>
      <c r="F318" t="s">
        <v>180</v>
      </c>
      <c r="G318"/>
      <c r="H318" t="s">
        <v>860</v>
      </c>
      <c r="I318" s="25">
        <v>43282</v>
      </c>
      <c r="J318" t="s">
        <v>174</v>
      </c>
      <c r="K318"/>
      <c r="L318" t="s">
        <v>175</v>
      </c>
    </row>
    <row r="319" spans="1:12">
      <c r="A319" t="s">
        <v>730</v>
      </c>
      <c r="B319"/>
      <c r="C319" t="s">
        <v>199</v>
      </c>
      <c r="D319" t="s">
        <v>216</v>
      </c>
      <c r="E319" t="s">
        <v>705</v>
      </c>
      <c r="F319" t="s">
        <v>180</v>
      </c>
      <c r="G319"/>
      <c r="H319" t="s">
        <v>861</v>
      </c>
      <c r="I319" s="25">
        <v>44392</v>
      </c>
      <c r="J319" t="s">
        <v>174</v>
      </c>
      <c r="K319"/>
      <c r="L319" t="s">
        <v>175</v>
      </c>
    </row>
    <row r="320" spans="1:12">
      <c r="A320" t="s">
        <v>862</v>
      </c>
      <c r="B320"/>
      <c r="C320" t="s">
        <v>199</v>
      </c>
      <c r="D320" t="s">
        <v>216</v>
      </c>
      <c r="E320" t="s">
        <v>232</v>
      </c>
      <c r="F320" t="s">
        <v>180</v>
      </c>
      <c r="G320"/>
      <c r="H320" t="s">
        <v>863</v>
      </c>
      <c r="I320" s="25">
        <v>40296</v>
      </c>
      <c r="J320" t="s">
        <v>174</v>
      </c>
      <c r="K320"/>
      <c r="L320" t="s">
        <v>175</v>
      </c>
    </row>
    <row r="321" spans="1:12">
      <c r="A321" t="s">
        <v>864</v>
      </c>
      <c r="B321" t="s">
        <v>865</v>
      </c>
      <c r="C321" t="s">
        <v>229</v>
      </c>
      <c r="D321" t="s">
        <v>216</v>
      </c>
      <c r="E321"/>
      <c r="F321" t="s">
        <v>180</v>
      </c>
      <c r="G321" t="s">
        <v>437</v>
      </c>
      <c r="H321" t="s">
        <v>866</v>
      </c>
      <c r="I321" s="25">
        <v>43282</v>
      </c>
      <c r="J321" t="s">
        <v>174</v>
      </c>
      <c r="K321"/>
      <c r="L321" t="s">
        <v>175</v>
      </c>
    </row>
    <row r="322" spans="1:12">
      <c r="A322" t="s">
        <v>867</v>
      </c>
      <c r="B322"/>
      <c r="C322" t="s">
        <v>177</v>
      </c>
      <c r="D322" t="s">
        <v>216</v>
      </c>
      <c r="E322" t="s">
        <v>220</v>
      </c>
      <c r="F322" t="s">
        <v>180</v>
      </c>
      <c r="G322"/>
      <c r="H322" t="s">
        <v>868</v>
      </c>
      <c r="I322" s="25">
        <v>44411</v>
      </c>
      <c r="J322" t="s">
        <v>174</v>
      </c>
      <c r="K322"/>
      <c r="L322" t="s">
        <v>175</v>
      </c>
    </row>
    <row r="323" spans="1:12">
      <c r="A323"/>
      <c r="B323" t="s">
        <v>869</v>
      </c>
      <c r="C323" t="s">
        <v>242</v>
      </c>
      <c r="D323" t="s">
        <v>827</v>
      </c>
      <c r="E323"/>
      <c r="F323" t="s">
        <v>180</v>
      </c>
      <c r="G323"/>
      <c r="H323" t="s">
        <v>870</v>
      </c>
      <c r="I323" s="25">
        <v>41091</v>
      </c>
      <c r="J323" t="s">
        <v>174</v>
      </c>
      <c r="K323"/>
      <c r="L323" t="s">
        <v>175</v>
      </c>
    </row>
    <row r="324" spans="1:12">
      <c r="A324" t="s">
        <v>871</v>
      </c>
      <c r="B324"/>
      <c r="C324" t="s">
        <v>177</v>
      </c>
      <c r="D324" t="s">
        <v>216</v>
      </c>
      <c r="E324" t="s">
        <v>179</v>
      </c>
      <c r="F324" t="s">
        <v>180</v>
      </c>
      <c r="G324"/>
      <c r="H324" t="s">
        <v>872</v>
      </c>
      <c r="I324" s="25">
        <v>43252</v>
      </c>
      <c r="J324" t="s">
        <v>174</v>
      </c>
      <c r="K324"/>
      <c r="L324" t="s">
        <v>175</v>
      </c>
    </row>
    <row r="325" spans="1:12">
      <c r="A325"/>
      <c r="B325"/>
      <c r="C325" t="s">
        <v>298</v>
      </c>
      <c r="D325" t="s">
        <v>873</v>
      </c>
      <c r="E325"/>
      <c r="F325" t="s">
        <v>180</v>
      </c>
      <c r="G325"/>
      <c r="H325" t="s">
        <v>874</v>
      </c>
      <c r="I325" s="25">
        <v>367</v>
      </c>
      <c r="J325" t="s">
        <v>174</v>
      </c>
      <c r="K325" t="s">
        <v>546</v>
      </c>
      <c r="L325" t="s">
        <v>175</v>
      </c>
    </row>
    <row r="326" spans="1:12">
      <c r="A326" t="s">
        <v>875</v>
      </c>
      <c r="B326"/>
      <c r="C326" t="s">
        <v>177</v>
      </c>
      <c r="D326" t="s">
        <v>178</v>
      </c>
      <c r="E326" t="s">
        <v>220</v>
      </c>
      <c r="F326" t="s">
        <v>180</v>
      </c>
      <c r="G326"/>
      <c r="H326" t="s">
        <v>876</v>
      </c>
      <c r="I326" s="25">
        <v>40296</v>
      </c>
      <c r="J326" t="s">
        <v>174</v>
      </c>
      <c r="K326"/>
      <c r="L326" t="s">
        <v>175</v>
      </c>
    </row>
    <row r="327" spans="1:12">
      <c r="A327" t="s">
        <v>877</v>
      </c>
      <c r="B327"/>
      <c r="C327" t="s">
        <v>177</v>
      </c>
      <c r="D327" t="s">
        <v>178</v>
      </c>
      <c r="E327" t="s">
        <v>179</v>
      </c>
      <c r="F327" t="s">
        <v>180</v>
      </c>
      <c r="G327"/>
      <c r="H327" t="s">
        <v>878</v>
      </c>
      <c r="I327" s="25">
        <v>40296</v>
      </c>
      <c r="J327" t="s">
        <v>174</v>
      </c>
      <c r="K327"/>
      <c r="L327" t="s">
        <v>175</v>
      </c>
    </row>
    <row r="328" spans="1:12">
      <c r="A328"/>
      <c r="B328"/>
      <c r="C328" t="s">
        <v>267</v>
      </c>
      <c r="D328" t="s">
        <v>225</v>
      </c>
      <c r="E328"/>
      <c r="F328" t="s">
        <v>180</v>
      </c>
      <c r="G328" t="s">
        <v>407</v>
      </c>
      <c r="H328" t="s">
        <v>879</v>
      </c>
      <c r="I328" s="25">
        <v>44743</v>
      </c>
      <c r="J328" t="s">
        <v>174</v>
      </c>
      <c r="K328" t="s">
        <v>409</v>
      </c>
      <c r="L328" t="s">
        <v>175</v>
      </c>
    </row>
    <row r="329" spans="1:12">
      <c r="A329"/>
      <c r="B329" t="s">
        <v>228</v>
      </c>
      <c r="C329" t="s">
        <v>251</v>
      </c>
      <c r="D329" t="s">
        <v>178</v>
      </c>
      <c r="E329" t="s">
        <v>880</v>
      </c>
      <c r="F329" t="s">
        <v>180</v>
      </c>
      <c r="G329"/>
      <c r="H329" t="s">
        <v>881</v>
      </c>
      <c r="I329" s="25">
        <v>367</v>
      </c>
      <c r="J329" t="s">
        <v>174</v>
      </c>
      <c r="K329"/>
      <c r="L329" t="s">
        <v>175</v>
      </c>
    </row>
    <row r="330" spans="1:12">
      <c r="A330"/>
      <c r="B330"/>
      <c r="C330" t="s">
        <v>169</v>
      </c>
      <c r="D330" t="s">
        <v>170</v>
      </c>
      <c r="E330"/>
      <c r="F330" t="s">
        <v>180</v>
      </c>
      <c r="G330" t="s">
        <v>882</v>
      </c>
      <c r="H330" t="s">
        <v>883</v>
      </c>
      <c r="I330" s="25">
        <v>45108</v>
      </c>
      <c r="J330" t="s">
        <v>174</v>
      </c>
      <c r="K330" t="s">
        <v>884</v>
      </c>
      <c r="L330" t="s">
        <v>175</v>
      </c>
    </row>
    <row r="331" spans="1:12">
      <c r="A331"/>
      <c r="B331"/>
      <c r="C331" t="s">
        <v>169</v>
      </c>
      <c r="D331" t="s">
        <v>617</v>
      </c>
      <c r="E331"/>
      <c r="F331" t="s">
        <v>171</v>
      </c>
      <c r="G331" t="s">
        <v>885</v>
      </c>
      <c r="H331" t="s">
        <v>886</v>
      </c>
      <c r="I331" s="25">
        <v>44378</v>
      </c>
      <c r="J331" t="s">
        <v>174</v>
      </c>
      <c r="K331"/>
      <c r="L331" t="s">
        <v>175</v>
      </c>
    </row>
    <row r="332" spans="1:12">
      <c r="A332"/>
      <c r="B332"/>
      <c r="C332" t="s">
        <v>188</v>
      </c>
      <c r="D332" t="s">
        <v>178</v>
      </c>
      <c r="E332"/>
      <c r="F332" t="s">
        <v>171</v>
      </c>
      <c r="G332"/>
      <c r="H332" t="s">
        <v>887</v>
      </c>
      <c r="I332" s="25">
        <v>44620</v>
      </c>
      <c r="J332" t="s">
        <v>174</v>
      </c>
      <c r="K332"/>
      <c r="L332" t="s">
        <v>175</v>
      </c>
    </row>
    <row r="333" spans="1:12">
      <c r="A333" t="s">
        <v>888</v>
      </c>
      <c r="B333"/>
      <c r="C333" t="s">
        <v>199</v>
      </c>
      <c r="D333" t="s">
        <v>225</v>
      </c>
      <c r="E333" t="s">
        <v>232</v>
      </c>
      <c r="F333" t="s">
        <v>180</v>
      </c>
      <c r="G333"/>
      <c r="H333" t="s">
        <v>889</v>
      </c>
      <c r="I333" s="25">
        <v>40296</v>
      </c>
      <c r="J333" t="s">
        <v>174</v>
      </c>
      <c r="K333"/>
      <c r="L333" t="s">
        <v>175</v>
      </c>
    </row>
    <row r="334" spans="1:12">
      <c r="A334"/>
      <c r="B334"/>
      <c r="C334" t="s">
        <v>188</v>
      </c>
      <c r="D334" t="s">
        <v>189</v>
      </c>
      <c r="E334"/>
      <c r="F334" t="s">
        <v>171</v>
      </c>
      <c r="G334" t="s">
        <v>761</v>
      </c>
      <c r="H334" t="s">
        <v>890</v>
      </c>
      <c r="I334" s="25">
        <v>45231</v>
      </c>
      <c r="J334" t="s">
        <v>174</v>
      </c>
      <c r="K334" t="s">
        <v>891</v>
      </c>
      <c r="L334" t="s">
        <v>175</v>
      </c>
    </row>
    <row r="335" spans="1:12">
      <c r="A335" t="s">
        <v>892</v>
      </c>
      <c r="B335"/>
      <c r="C335" t="s">
        <v>199</v>
      </c>
      <c r="D335" t="s">
        <v>216</v>
      </c>
      <c r="E335" t="s">
        <v>705</v>
      </c>
      <c r="F335" t="s">
        <v>180</v>
      </c>
      <c r="G335"/>
      <c r="H335" t="s">
        <v>893</v>
      </c>
      <c r="I335" s="25">
        <v>45078</v>
      </c>
      <c r="J335" t="s">
        <v>174</v>
      </c>
      <c r="K335"/>
      <c r="L335" t="s">
        <v>175</v>
      </c>
    </row>
    <row r="336" spans="1:12">
      <c r="A336" t="s">
        <v>894</v>
      </c>
      <c r="B336"/>
      <c r="C336" t="s">
        <v>199</v>
      </c>
      <c r="D336" t="s">
        <v>216</v>
      </c>
      <c r="E336" t="s">
        <v>232</v>
      </c>
      <c r="F336" t="s">
        <v>180</v>
      </c>
      <c r="G336"/>
      <c r="H336" t="s">
        <v>895</v>
      </c>
      <c r="I336" s="25">
        <v>45139</v>
      </c>
      <c r="J336" t="s">
        <v>174</v>
      </c>
      <c r="K336"/>
      <c r="L336"/>
    </row>
    <row r="337" spans="1:12">
      <c r="A337" t="s">
        <v>896</v>
      </c>
      <c r="B337"/>
      <c r="C337" t="s">
        <v>177</v>
      </c>
      <c r="D337" t="s">
        <v>216</v>
      </c>
      <c r="E337" t="s">
        <v>179</v>
      </c>
      <c r="F337" t="s">
        <v>180</v>
      </c>
      <c r="G337"/>
      <c r="H337" t="s">
        <v>897</v>
      </c>
      <c r="I337" s="25">
        <v>44392</v>
      </c>
      <c r="J337" t="s">
        <v>174</v>
      </c>
      <c r="K337"/>
      <c r="L337" t="s">
        <v>175</v>
      </c>
    </row>
    <row r="338" spans="1:12">
      <c r="A338" t="s">
        <v>198</v>
      </c>
      <c r="B338"/>
      <c r="C338" t="s">
        <v>199</v>
      </c>
      <c r="D338" t="s">
        <v>178</v>
      </c>
      <c r="E338" t="s">
        <v>245</v>
      </c>
      <c r="F338" t="s">
        <v>180</v>
      </c>
      <c r="G338"/>
      <c r="H338" t="s">
        <v>898</v>
      </c>
      <c r="I338" s="25">
        <v>40296</v>
      </c>
      <c r="J338" t="s">
        <v>174</v>
      </c>
      <c r="K338"/>
      <c r="L338" t="s">
        <v>175</v>
      </c>
    </row>
    <row r="339" spans="1:12">
      <c r="A339" t="s">
        <v>899</v>
      </c>
      <c r="B339"/>
      <c r="C339" t="s">
        <v>199</v>
      </c>
      <c r="D339" t="s">
        <v>178</v>
      </c>
      <c r="E339" t="s">
        <v>304</v>
      </c>
      <c r="F339" t="s">
        <v>180</v>
      </c>
      <c r="G339"/>
      <c r="H339" t="s">
        <v>900</v>
      </c>
      <c r="I339" s="25">
        <v>40296</v>
      </c>
      <c r="J339" t="s">
        <v>174</v>
      </c>
      <c r="K339"/>
      <c r="L339" t="s">
        <v>175</v>
      </c>
    </row>
    <row r="340" spans="1:12">
      <c r="A340"/>
      <c r="B340"/>
      <c r="C340" t="s">
        <v>188</v>
      </c>
      <c r="D340" t="s">
        <v>355</v>
      </c>
      <c r="E340"/>
      <c r="F340" t="s">
        <v>180</v>
      </c>
      <c r="G340" t="s">
        <v>505</v>
      </c>
      <c r="H340" t="s">
        <v>901</v>
      </c>
      <c r="I340" s="25">
        <v>44378</v>
      </c>
      <c r="J340" t="s">
        <v>174</v>
      </c>
      <c r="K340"/>
      <c r="L340" t="s">
        <v>175</v>
      </c>
    </row>
    <row r="341" spans="1:12">
      <c r="A341" t="s">
        <v>902</v>
      </c>
      <c r="B341"/>
      <c r="C341" t="s">
        <v>199</v>
      </c>
      <c r="D341" t="s">
        <v>216</v>
      </c>
      <c r="E341" t="s">
        <v>304</v>
      </c>
      <c r="F341" t="s">
        <v>180</v>
      </c>
      <c r="G341"/>
      <c r="H341" t="s">
        <v>903</v>
      </c>
      <c r="I341" s="25">
        <v>43800</v>
      </c>
      <c r="J341" t="s">
        <v>174</v>
      </c>
      <c r="K341"/>
      <c r="L341" t="s">
        <v>175</v>
      </c>
    </row>
    <row r="342" spans="1:12">
      <c r="A342"/>
      <c r="B342" t="s">
        <v>205</v>
      </c>
      <c r="C342" t="s">
        <v>169</v>
      </c>
      <c r="D342" t="s">
        <v>207</v>
      </c>
      <c r="E342"/>
      <c r="F342" t="s">
        <v>180</v>
      </c>
      <c r="G342" t="s">
        <v>904</v>
      </c>
      <c r="H342" t="s">
        <v>905</v>
      </c>
      <c r="I342" s="25">
        <v>43831</v>
      </c>
      <c r="J342" t="s">
        <v>174</v>
      </c>
      <c r="K342"/>
      <c r="L342" t="s">
        <v>175</v>
      </c>
    </row>
    <row r="343" spans="1:12">
      <c r="A343"/>
      <c r="B343" t="s">
        <v>602</v>
      </c>
      <c r="C343" t="s">
        <v>188</v>
      </c>
      <c r="D343" t="s">
        <v>178</v>
      </c>
      <c r="E343"/>
      <c r="F343" t="s">
        <v>171</v>
      </c>
      <c r="G343" t="s">
        <v>603</v>
      </c>
      <c r="H343" t="s">
        <v>906</v>
      </c>
      <c r="I343" s="25">
        <v>44562</v>
      </c>
      <c r="J343" t="s">
        <v>174</v>
      </c>
      <c r="K343" t="s">
        <v>688</v>
      </c>
      <c r="L343" t="s">
        <v>175</v>
      </c>
    </row>
    <row r="344" spans="1:12">
      <c r="A344" t="s">
        <v>907</v>
      </c>
      <c r="B344"/>
      <c r="C344" t="s">
        <v>177</v>
      </c>
      <c r="D344" t="s">
        <v>178</v>
      </c>
      <c r="E344" t="s">
        <v>220</v>
      </c>
      <c r="F344" t="s">
        <v>180</v>
      </c>
      <c r="G344"/>
      <c r="H344" t="s">
        <v>908</v>
      </c>
      <c r="I344" s="25">
        <v>40296</v>
      </c>
      <c r="J344" t="s">
        <v>174</v>
      </c>
      <c r="K344"/>
      <c r="L344" t="s">
        <v>175</v>
      </c>
    </row>
    <row r="345" spans="1:12">
      <c r="A345" t="s">
        <v>909</v>
      </c>
      <c r="B345"/>
      <c r="C345" t="s">
        <v>199</v>
      </c>
      <c r="D345" t="s">
        <v>178</v>
      </c>
      <c r="E345" t="s">
        <v>255</v>
      </c>
      <c r="F345" t="s">
        <v>180</v>
      </c>
      <c r="G345"/>
      <c r="H345" t="s">
        <v>910</v>
      </c>
      <c r="I345" s="25">
        <v>40296</v>
      </c>
      <c r="J345" t="s">
        <v>174</v>
      </c>
      <c r="K345"/>
      <c r="L345" t="s">
        <v>175</v>
      </c>
    </row>
    <row r="346" spans="1:12">
      <c r="A346" t="s">
        <v>911</v>
      </c>
      <c r="B346" t="s">
        <v>295</v>
      </c>
      <c r="C346" t="s">
        <v>177</v>
      </c>
      <c r="D346" t="s">
        <v>216</v>
      </c>
      <c r="E346" t="s">
        <v>296</v>
      </c>
      <c r="F346" t="s">
        <v>180</v>
      </c>
      <c r="G346"/>
      <c r="H346" t="s">
        <v>912</v>
      </c>
      <c r="I346" s="25">
        <v>44392</v>
      </c>
      <c r="J346" t="s">
        <v>174</v>
      </c>
      <c r="K346"/>
      <c r="L346" t="s">
        <v>175</v>
      </c>
    </row>
    <row r="347" spans="1:12">
      <c r="A347" t="s">
        <v>913</v>
      </c>
      <c r="B347"/>
      <c r="C347" t="s">
        <v>199</v>
      </c>
      <c r="D347" t="s">
        <v>216</v>
      </c>
      <c r="E347" t="s">
        <v>232</v>
      </c>
      <c r="F347" t="s">
        <v>180</v>
      </c>
      <c r="G347"/>
      <c r="H347" t="s">
        <v>914</v>
      </c>
      <c r="I347" s="25">
        <v>44392</v>
      </c>
      <c r="J347" t="s">
        <v>174</v>
      </c>
      <c r="K347"/>
      <c r="L347" t="s">
        <v>175</v>
      </c>
    </row>
    <row r="348" spans="1:12">
      <c r="A348" t="s">
        <v>915</v>
      </c>
      <c r="B348"/>
      <c r="C348" t="s">
        <v>199</v>
      </c>
      <c r="D348" t="s">
        <v>178</v>
      </c>
      <c r="E348" t="s">
        <v>759</v>
      </c>
      <c r="F348" t="s">
        <v>180</v>
      </c>
      <c r="G348"/>
      <c r="H348" t="s">
        <v>916</v>
      </c>
      <c r="I348" s="25">
        <v>40296</v>
      </c>
      <c r="J348" t="s">
        <v>174</v>
      </c>
      <c r="K348"/>
      <c r="L348" t="s">
        <v>175</v>
      </c>
    </row>
    <row r="349" spans="1:12">
      <c r="A349"/>
      <c r="B349" t="s">
        <v>917</v>
      </c>
      <c r="C349" t="s">
        <v>242</v>
      </c>
      <c r="D349" t="s">
        <v>330</v>
      </c>
      <c r="E349"/>
      <c r="F349" t="s">
        <v>180</v>
      </c>
      <c r="G349"/>
      <c r="H349" t="s">
        <v>918</v>
      </c>
      <c r="I349" s="25">
        <v>40296</v>
      </c>
      <c r="J349" t="s">
        <v>174</v>
      </c>
      <c r="K349"/>
      <c r="L349" t="s">
        <v>175</v>
      </c>
    </row>
    <row r="350" spans="1:12">
      <c r="A350" t="s">
        <v>919</v>
      </c>
      <c r="B350" t="s">
        <v>228</v>
      </c>
      <c r="C350" t="s">
        <v>177</v>
      </c>
      <c r="D350" t="s">
        <v>216</v>
      </c>
      <c r="E350" t="s">
        <v>220</v>
      </c>
      <c r="F350" t="s">
        <v>180</v>
      </c>
      <c r="G350"/>
      <c r="H350" t="s">
        <v>920</v>
      </c>
      <c r="I350" s="25">
        <v>44392</v>
      </c>
      <c r="J350" t="s">
        <v>174</v>
      </c>
      <c r="K350"/>
      <c r="L350" t="s">
        <v>175</v>
      </c>
    </row>
    <row r="351" spans="1:12">
      <c r="A351" t="s">
        <v>921</v>
      </c>
      <c r="B351" t="s">
        <v>295</v>
      </c>
      <c r="C351" t="s">
        <v>199</v>
      </c>
      <c r="D351" t="s">
        <v>216</v>
      </c>
      <c r="E351" t="s">
        <v>200</v>
      </c>
      <c r="F351" t="s">
        <v>180</v>
      </c>
      <c r="G351"/>
      <c r="H351" t="s">
        <v>922</v>
      </c>
      <c r="I351" s="25">
        <v>44392</v>
      </c>
      <c r="J351" t="s">
        <v>174</v>
      </c>
      <c r="K351"/>
      <c r="L351" t="s">
        <v>175</v>
      </c>
    </row>
    <row r="352" spans="1:12">
      <c r="A352" t="s">
        <v>923</v>
      </c>
      <c r="B352"/>
      <c r="C352" t="s">
        <v>199</v>
      </c>
      <c r="D352" t="s">
        <v>178</v>
      </c>
      <c r="E352" t="s">
        <v>245</v>
      </c>
      <c r="F352" t="s">
        <v>180</v>
      </c>
      <c r="G352"/>
      <c r="H352" t="s">
        <v>924</v>
      </c>
      <c r="I352" s="25">
        <v>40296</v>
      </c>
      <c r="J352" t="s">
        <v>174</v>
      </c>
      <c r="K352"/>
      <c r="L352" t="s">
        <v>175</v>
      </c>
    </row>
    <row r="353" spans="1:12">
      <c r="A353"/>
      <c r="B353" t="s">
        <v>228</v>
      </c>
      <c r="C353" t="s">
        <v>251</v>
      </c>
      <c r="D353" t="s">
        <v>178</v>
      </c>
      <c r="E353" t="s">
        <v>660</v>
      </c>
      <c r="F353" t="s">
        <v>180</v>
      </c>
      <c r="G353"/>
      <c r="H353" t="s">
        <v>925</v>
      </c>
      <c r="I353" s="25">
        <v>367</v>
      </c>
      <c r="J353" t="s">
        <v>174</v>
      </c>
      <c r="K353"/>
      <c r="L353" t="s">
        <v>175</v>
      </c>
    </row>
    <row r="354" spans="1:12">
      <c r="A354"/>
      <c r="B354" t="s">
        <v>600</v>
      </c>
      <c r="C354" t="s">
        <v>206</v>
      </c>
      <c r="D354" t="s">
        <v>330</v>
      </c>
      <c r="E354"/>
      <c r="F354" t="s">
        <v>180</v>
      </c>
      <c r="G354" t="s">
        <v>763</v>
      </c>
      <c r="H354" t="s">
        <v>926</v>
      </c>
      <c r="I354" s="25">
        <v>45108</v>
      </c>
      <c r="J354" t="s">
        <v>174</v>
      </c>
      <c r="K354" t="s">
        <v>343</v>
      </c>
      <c r="L354" t="s">
        <v>175</v>
      </c>
    </row>
    <row r="355" spans="1:12">
      <c r="A355" t="s">
        <v>927</v>
      </c>
      <c r="B355"/>
      <c r="C355" t="s">
        <v>177</v>
      </c>
      <c r="D355" t="s">
        <v>216</v>
      </c>
      <c r="E355" t="s">
        <v>179</v>
      </c>
      <c r="F355" t="s">
        <v>180</v>
      </c>
      <c r="G355"/>
      <c r="H355" t="s">
        <v>928</v>
      </c>
      <c r="I355" s="25">
        <v>44392</v>
      </c>
      <c r="J355" t="s">
        <v>174</v>
      </c>
      <c r="K355"/>
      <c r="L355" t="s">
        <v>175</v>
      </c>
    </row>
    <row r="356" spans="1:12">
      <c r="A356" t="s">
        <v>929</v>
      </c>
      <c r="B356"/>
      <c r="C356" t="s">
        <v>199</v>
      </c>
      <c r="D356" t="s">
        <v>216</v>
      </c>
      <c r="E356" t="s">
        <v>304</v>
      </c>
      <c r="F356" t="s">
        <v>180</v>
      </c>
      <c r="G356"/>
      <c r="H356" t="s">
        <v>930</v>
      </c>
      <c r="I356" s="25">
        <v>44392</v>
      </c>
      <c r="J356" t="s">
        <v>174</v>
      </c>
      <c r="K356"/>
      <c r="L356" t="s">
        <v>175</v>
      </c>
    </row>
    <row r="357" spans="1:12">
      <c r="A357" t="s">
        <v>931</v>
      </c>
      <c r="B357"/>
      <c r="C357" t="s">
        <v>177</v>
      </c>
      <c r="D357" t="s">
        <v>216</v>
      </c>
      <c r="E357" t="s">
        <v>179</v>
      </c>
      <c r="F357" t="s">
        <v>180</v>
      </c>
      <c r="G357"/>
      <c r="H357" t="s">
        <v>932</v>
      </c>
      <c r="I357" s="25">
        <v>44392</v>
      </c>
      <c r="J357" t="s">
        <v>174</v>
      </c>
      <c r="K357"/>
      <c r="L357" t="s">
        <v>175</v>
      </c>
    </row>
    <row r="358" spans="1:12">
      <c r="A358"/>
      <c r="B358"/>
      <c r="C358" t="s">
        <v>169</v>
      </c>
      <c r="D358" t="s">
        <v>225</v>
      </c>
      <c r="E358"/>
      <c r="F358" t="s">
        <v>180</v>
      </c>
      <c r="G358" t="s">
        <v>192</v>
      </c>
      <c r="H358" t="s">
        <v>933</v>
      </c>
      <c r="I358" s="25">
        <v>45108</v>
      </c>
      <c r="J358" t="s">
        <v>174</v>
      </c>
      <c r="K358"/>
      <c r="L358" t="s">
        <v>175</v>
      </c>
    </row>
    <row r="359" spans="1:12">
      <c r="A359" t="s">
        <v>934</v>
      </c>
      <c r="B359"/>
      <c r="C359" t="s">
        <v>199</v>
      </c>
      <c r="D359" t="s">
        <v>216</v>
      </c>
      <c r="E359" t="s">
        <v>200</v>
      </c>
      <c r="F359" t="s">
        <v>180</v>
      </c>
      <c r="G359"/>
      <c r="H359" t="s">
        <v>935</v>
      </c>
      <c r="I359" s="25">
        <v>44392</v>
      </c>
      <c r="J359" t="s">
        <v>174</v>
      </c>
      <c r="K359"/>
      <c r="L359" t="s">
        <v>175</v>
      </c>
    </row>
    <row r="360" spans="1:12">
      <c r="A360" t="s">
        <v>936</v>
      </c>
      <c r="B360"/>
      <c r="C360" t="s">
        <v>199</v>
      </c>
      <c r="D360" t="s">
        <v>216</v>
      </c>
      <c r="E360" t="s">
        <v>232</v>
      </c>
      <c r="F360" t="s">
        <v>180</v>
      </c>
      <c r="G360"/>
      <c r="H360" t="s">
        <v>937</v>
      </c>
      <c r="I360" s="25">
        <v>44392</v>
      </c>
      <c r="J360" t="s">
        <v>174</v>
      </c>
      <c r="K360"/>
      <c r="L360" t="s">
        <v>175</v>
      </c>
    </row>
    <row r="361" spans="1:12">
      <c r="A361"/>
      <c r="B361"/>
      <c r="C361" t="s">
        <v>188</v>
      </c>
      <c r="D361" t="s">
        <v>189</v>
      </c>
      <c r="E361"/>
      <c r="F361" t="s">
        <v>180</v>
      </c>
      <c r="G361" t="s">
        <v>761</v>
      </c>
      <c r="H361" t="s">
        <v>938</v>
      </c>
      <c r="I361" s="25">
        <v>45231</v>
      </c>
      <c r="J361" t="s">
        <v>174</v>
      </c>
      <c r="K361" t="s">
        <v>891</v>
      </c>
      <c r="L361" t="s">
        <v>175</v>
      </c>
    </row>
    <row r="362" spans="1:12">
      <c r="A362" t="s">
        <v>939</v>
      </c>
      <c r="B362"/>
      <c r="C362" t="s">
        <v>177</v>
      </c>
      <c r="D362" t="s">
        <v>216</v>
      </c>
      <c r="E362" t="s">
        <v>940</v>
      </c>
      <c r="F362" t="s">
        <v>180</v>
      </c>
      <c r="G362"/>
      <c r="H362" t="s">
        <v>941</v>
      </c>
      <c r="I362" s="25">
        <v>44392</v>
      </c>
      <c r="J362" t="s">
        <v>174</v>
      </c>
      <c r="K362"/>
      <c r="L362" t="s">
        <v>175</v>
      </c>
    </row>
    <row r="363" spans="1:12">
      <c r="A363" t="s">
        <v>942</v>
      </c>
      <c r="B363"/>
      <c r="C363" t="s">
        <v>177</v>
      </c>
      <c r="D363" t="s">
        <v>178</v>
      </c>
      <c r="E363" t="s">
        <v>179</v>
      </c>
      <c r="F363" t="s">
        <v>180</v>
      </c>
      <c r="G363"/>
      <c r="H363" t="s">
        <v>943</v>
      </c>
      <c r="I363" s="25">
        <v>40296</v>
      </c>
      <c r="J363" t="s">
        <v>174</v>
      </c>
      <c r="K363"/>
      <c r="L363" t="s">
        <v>175</v>
      </c>
    </row>
    <row r="364" spans="1:12">
      <c r="A364" t="s">
        <v>944</v>
      </c>
      <c r="B364"/>
      <c r="C364" t="s">
        <v>177</v>
      </c>
      <c r="D364" t="s">
        <v>178</v>
      </c>
      <c r="E364" t="s">
        <v>483</v>
      </c>
      <c r="F364" t="s">
        <v>180</v>
      </c>
      <c r="G364"/>
      <c r="H364" t="s">
        <v>945</v>
      </c>
      <c r="I364" s="25">
        <v>40296</v>
      </c>
      <c r="J364" t="s">
        <v>174</v>
      </c>
      <c r="K364"/>
      <c r="L364" t="s">
        <v>175</v>
      </c>
    </row>
    <row r="365" spans="1:12">
      <c r="A365" t="s">
        <v>946</v>
      </c>
      <c r="B365"/>
      <c r="C365" t="s">
        <v>199</v>
      </c>
      <c r="D365" t="s">
        <v>178</v>
      </c>
      <c r="E365" t="s">
        <v>307</v>
      </c>
      <c r="F365" t="s">
        <v>180</v>
      </c>
      <c r="G365"/>
      <c r="H365" t="s">
        <v>947</v>
      </c>
      <c r="I365" s="25">
        <v>40296</v>
      </c>
      <c r="J365" t="s">
        <v>174</v>
      </c>
      <c r="K365"/>
      <c r="L365" t="s">
        <v>175</v>
      </c>
    </row>
    <row r="366" spans="1:12">
      <c r="A366" t="s">
        <v>625</v>
      </c>
      <c r="B366" t="s">
        <v>228</v>
      </c>
      <c r="C366" t="s">
        <v>177</v>
      </c>
      <c r="D366" t="s">
        <v>225</v>
      </c>
      <c r="E366" t="s">
        <v>220</v>
      </c>
      <c r="F366" t="s">
        <v>180</v>
      </c>
      <c r="G366"/>
      <c r="H366" t="s">
        <v>948</v>
      </c>
      <c r="I366" s="25">
        <v>44392</v>
      </c>
      <c r="J366" t="s">
        <v>174</v>
      </c>
      <c r="K366"/>
      <c r="L366" t="s">
        <v>175</v>
      </c>
    </row>
    <row r="367" spans="1:12">
      <c r="A367" t="s">
        <v>949</v>
      </c>
      <c r="B367"/>
      <c r="C367" t="s">
        <v>199</v>
      </c>
      <c r="D367" t="s">
        <v>178</v>
      </c>
      <c r="E367" t="s">
        <v>232</v>
      </c>
      <c r="F367" t="s">
        <v>180</v>
      </c>
      <c r="G367"/>
      <c r="H367" t="s">
        <v>950</v>
      </c>
      <c r="I367" s="25">
        <v>40296</v>
      </c>
      <c r="J367" t="s">
        <v>174</v>
      </c>
      <c r="K367"/>
      <c r="L367" t="s">
        <v>175</v>
      </c>
    </row>
    <row r="368" spans="1:12">
      <c r="A368" t="s">
        <v>951</v>
      </c>
      <c r="B368"/>
      <c r="C368" t="s">
        <v>199</v>
      </c>
      <c r="D368" t="s">
        <v>178</v>
      </c>
      <c r="E368" t="s">
        <v>255</v>
      </c>
      <c r="F368" t="s">
        <v>180</v>
      </c>
      <c r="G368"/>
      <c r="H368" t="s">
        <v>952</v>
      </c>
      <c r="I368" s="25">
        <v>40296</v>
      </c>
      <c r="J368" t="s">
        <v>174</v>
      </c>
      <c r="K368"/>
      <c r="L368" t="s">
        <v>175</v>
      </c>
    </row>
    <row r="369" spans="1:12">
      <c r="A369" t="s">
        <v>953</v>
      </c>
      <c r="B369"/>
      <c r="C369" t="s">
        <v>177</v>
      </c>
      <c r="D369" t="s">
        <v>216</v>
      </c>
      <c r="E369" t="s">
        <v>179</v>
      </c>
      <c r="F369" t="s">
        <v>180</v>
      </c>
      <c r="G369"/>
      <c r="H369" t="s">
        <v>954</v>
      </c>
      <c r="I369" s="25">
        <v>44392</v>
      </c>
      <c r="J369" t="s">
        <v>174</v>
      </c>
      <c r="K369"/>
      <c r="L369" t="s">
        <v>175</v>
      </c>
    </row>
    <row r="370" spans="1:12">
      <c r="A370" t="s">
        <v>955</v>
      </c>
      <c r="B370"/>
      <c r="C370" t="s">
        <v>177</v>
      </c>
      <c r="D370" t="s">
        <v>216</v>
      </c>
      <c r="E370" t="s">
        <v>179</v>
      </c>
      <c r="F370" t="s">
        <v>180</v>
      </c>
      <c r="G370"/>
      <c r="H370" t="s">
        <v>956</v>
      </c>
      <c r="I370" s="25">
        <v>44392</v>
      </c>
      <c r="J370" t="s">
        <v>174</v>
      </c>
      <c r="K370"/>
      <c r="L370" t="s">
        <v>175</v>
      </c>
    </row>
    <row r="371" spans="1:12">
      <c r="A371" t="s">
        <v>957</v>
      </c>
      <c r="B371"/>
      <c r="C371" t="s">
        <v>177</v>
      </c>
      <c r="D371" t="s">
        <v>178</v>
      </c>
      <c r="E371" t="s">
        <v>179</v>
      </c>
      <c r="F371" t="s">
        <v>180</v>
      </c>
      <c r="G371"/>
      <c r="H371" t="s">
        <v>958</v>
      </c>
      <c r="I371" s="25">
        <v>40296</v>
      </c>
      <c r="J371" t="s">
        <v>174</v>
      </c>
      <c r="K371"/>
      <c r="L371" t="s">
        <v>175</v>
      </c>
    </row>
    <row r="372" spans="1:12">
      <c r="A372" t="s">
        <v>959</v>
      </c>
      <c r="B372"/>
      <c r="C372" t="s">
        <v>199</v>
      </c>
      <c r="D372" t="s">
        <v>216</v>
      </c>
      <c r="E372" t="s">
        <v>335</v>
      </c>
      <c r="F372" t="s">
        <v>180</v>
      </c>
      <c r="G372"/>
      <c r="H372" t="s">
        <v>960</v>
      </c>
      <c r="I372" s="25">
        <v>44392</v>
      </c>
      <c r="J372" t="s">
        <v>174</v>
      </c>
      <c r="K372"/>
      <c r="L372" t="s">
        <v>175</v>
      </c>
    </row>
    <row r="373" spans="1:12">
      <c r="A373" t="s">
        <v>961</v>
      </c>
      <c r="B373"/>
      <c r="C373" t="s">
        <v>199</v>
      </c>
      <c r="D373" t="s">
        <v>216</v>
      </c>
      <c r="E373" t="s">
        <v>335</v>
      </c>
      <c r="F373" t="s">
        <v>180</v>
      </c>
      <c r="G373"/>
      <c r="H373" t="s">
        <v>962</v>
      </c>
      <c r="I373" s="25">
        <v>40296</v>
      </c>
      <c r="J373" t="s">
        <v>174</v>
      </c>
      <c r="K373"/>
      <c r="L373" t="s">
        <v>175</v>
      </c>
    </row>
    <row r="374" spans="1:12">
      <c r="A374"/>
      <c r="B374" t="s">
        <v>963</v>
      </c>
      <c r="C374" t="s">
        <v>169</v>
      </c>
      <c r="D374" t="s">
        <v>207</v>
      </c>
      <c r="E374"/>
      <c r="F374" t="s">
        <v>180</v>
      </c>
      <c r="G374" t="s">
        <v>964</v>
      </c>
      <c r="H374" t="s">
        <v>965</v>
      </c>
      <c r="I374" s="25">
        <v>43831</v>
      </c>
      <c r="J374" t="s">
        <v>174</v>
      </c>
      <c r="K374"/>
      <c r="L374" t="s">
        <v>175</v>
      </c>
    </row>
    <row r="375" spans="1:12">
      <c r="A375" t="s">
        <v>966</v>
      </c>
      <c r="B375"/>
      <c r="C375" t="s">
        <v>177</v>
      </c>
      <c r="D375" t="s">
        <v>216</v>
      </c>
      <c r="E375" t="s">
        <v>220</v>
      </c>
      <c r="F375" t="s">
        <v>180</v>
      </c>
      <c r="G375"/>
      <c r="H375" t="s">
        <v>967</v>
      </c>
      <c r="I375" s="25">
        <v>43999</v>
      </c>
      <c r="J375" t="s">
        <v>174</v>
      </c>
      <c r="K375"/>
      <c r="L375" t="s">
        <v>175</v>
      </c>
    </row>
    <row r="376" spans="1:12">
      <c r="A376" t="s">
        <v>968</v>
      </c>
      <c r="B376"/>
      <c r="C376" t="s">
        <v>199</v>
      </c>
      <c r="D376" t="s">
        <v>225</v>
      </c>
      <c r="E376" t="s">
        <v>200</v>
      </c>
      <c r="F376" t="s">
        <v>180</v>
      </c>
      <c r="G376"/>
      <c r="H376" t="s">
        <v>969</v>
      </c>
      <c r="I376" s="25">
        <v>44392</v>
      </c>
      <c r="J376" t="s">
        <v>174</v>
      </c>
      <c r="K376"/>
      <c r="L376" t="s">
        <v>175</v>
      </c>
    </row>
    <row r="377" spans="1:12">
      <c r="A377" t="s">
        <v>970</v>
      </c>
      <c r="B377"/>
      <c r="C377" t="s">
        <v>199</v>
      </c>
      <c r="D377" t="s">
        <v>216</v>
      </c>
      <c r="E377" t="s">
        <v>832</v>
      </c>
      <c r="F377" t="s">
        <v>180</v>
      </c>
      <c r="G377"/>
      <c r="H377" t="s">
        <v>971</v>
      </c>
      <c r="I377" s="25">
        <v>44392</v>
      </c>
      <c r="J377" t="s">
        <v>174</v>
      </c>
      <c r="K377"/>
      <c r="L377" t="s">
        <v>175</v>
      </c>
    </row>
    <row r="378" spans="1:12">
      <c r="A378" t="s">
        <v>972</v>
      </c>
      <c r="B378"/>
      <c r="C378" t="s">
        <v>199</v>
      </c>
      <c r="D378" t="s">
        <v>216</v>
      </c>
      <c r="E378" t="s">
        <v>232</v>
      </c>
      <c r="F378" t="s">
        <v>180</v>
      </c>
      <c r="G378"/>
      <c r="H378" t="s">
        <v>973</v>
      </c>
      <c r="I378" s="25">
        <v>44392</v>
      </c>
      <c r="J378" t="s">
        <v>174</v>
      </c>
      <c r="K378"/>
      <c r="L378" t="s">
        <v>175</v>
      </c>
    </row>
    <row r="379" spans="1:12">
      <c r="A379" t="s">
        <v>974</v>
      </c>
      <c r="B379"/>
      <c r="C379" t="s">
        <v>199</v>
      </c>
      <c r="D379" t="s">
        <v>216</v>
      </c>
      <c r="E379" t="s">
        <v>335</v>
      </c>
      <c r="F379" t="s">
        <v>180</v>
      </c>
      <c r="G379"/>
      <c r="H379" t="s">
        <v>975</v>
      </c>
      <c r="I379" s="25">
        <v>44392</v>
      </c>
      <c r="J379" t="s">
        <v>174</v>
      </c>
      <c r="K379"/>
      <c r="L379" t="s">
        <v>175</v>
      </c>
    </row>
    <row r="380" spans="1:12">
      <c r="A380" t="s">
        <v>976</v>
      </c>
      <c r="B380"/>
      <c r="C380" t="s">
        <v>199</v>
      </c>
      <c r="D380" t="s">
        <v>178</v>
      </c>
      <c r="E380" t="s">
        <v>232</v>
      </c>
      <c r="F380" t="s">
        <v>180</v>
      </c>
      <c r="G380"/>
      <c r="H380" t="s">
        <v>977</v>
      </c>
      <c r="I380" s="25">
        <v>40296</v>
      </c>
      <c r="J380" t="s">
        <v>174</v>
      </c>
      <c r="K380"/>
      <c r="L380" t="s">
        <v>175</v>
      </c>
    </row>
    <row r="381" spans="1:12">
      <c r="A381"/>
      <c r="B381"/>
      <c r="C381" t="s">
        <v>169</v>
      </c>
      <c r="D381" t="s">
        <v>88</v>
      </c>
      <c r="E381"/>
      <c r="F381" t="s">
        <v>180</v>
      </c>
      <c r="G381"/>
      <c r="H381" t="s">
        <v>978</v>
      </c>
      <c r="I381" s="25">
        <v>44378</v>
      </c>
      <c r="J381" t="s">
        <v>174</v>
      </c>
      <c r="K381"/>
      <c r="L381" t="s">
        <v>175</v>
      </c>
    </row>
    <row r="382" spans="1:12">
      <c r="A382" t="s">
        <v>979</v>
      </c>
      <c r="B382"/>
      <c r="C382" t="s">
        <v>177</v>
      </c>
      <c r="D382" t="s">
        <v>178</v>
      </c>
      <c r="E382" t="s">
        <v>179</v>
      </c>
      <c r="F382" t="s">
        <v>180</v>
      </c>
      <c r="G382"/>
      <c r="H382" t="s">
        <v>980</v>
      </c>
      <c r="I382" s="25">
        <v>40296</v>
      </c>
      <c r="J382" t="s">
        <v>174</v>
      </c>
      <c r="K382"/>
      <c r="L382" t="s">
        <v>175</v>
      </c>
    </row>
    <row r="383" spans="1:12">
      <c r="A383" t="s">
        <v>981</v>
      </c>
      <c r="B383"/>
      <c r="C383" t="s">
        <v>177</v>
      </c>
      <c r="D383" t="s">
        <v>216</v>
      </c>
      <c r="E383" t="s">
        <v>179</v>
      </c>
      <c r="F383" t="s">
        <v>180</v>
      </c>
      <c r="G383"/>
      <c r="H383" t="s">
        <v>982</v>
      </c>
      <c r="I383" s="25">
        <v>44392</v>
      </c>
      <c r="J383" t="s">
        <v>174</v>
      </c>
      <c r="K383"/>
      <c r="L383" t="s">
        <v>175</v>
      </c>
    </row>
    <row r="384" spans="1:12">
      <c r="A384"/>
      <c r="B384"/>
      <c r="C384" t="s">
        <v>169</v>
      </c>
      <c r="D384" t="s">
        <v>225</v>
      </c>
      <c r="E384"/>
      <c r="F384" t="s">
        <v>180</v>
      </c>
      <c r="G384" t="s">
        <v>882</v>
      </c>
      <c r="H384" t="s">
        <v>983</v>
      </c>
      <c r="I384" s="25">
        <v>45108</v>
      </c>
      <c r="J384" t="s">
        <v>174</v>
      </c>
      <c r="K384"/>
      <c r="L384" t="s">
        <v>175</v>
      </c>
    </row>
    <row r="385" spans="1:12">
      <c r="A385" t="s">
        <v>984</v>
      </c>
      <c r="B385"/>
      <c r="C385" t="s">
        <v>177</v>
      </c>
      <c r="D385" t="s">
        <v>178</v>
      </c>
      <c r="E385" t="s">
        <v>203</v>
      </c>
      <c r="F385" t="s">
        <v>180</v>
      </c>
      <c r="G385"/>
      <c r="H385" t="s">
        <v>985</v>
      </c>
      <c r="I385" s="25">
        <v>40296</v>
      </c>
      <c r="J385" t="s">
        <v>174</v>
      </c>
      <c r="K385"/>
      <c r="L385" t="s">
        <v>175</v>
      </c>
    </row>
    <row r="386" spans="1:12">
      <c r="A386" t="s">
        <v>986</v>
      </c>
      <c r="B386"/>
      <c r="C386" t="s">
        <v>177</v>
      </c>
      <c r="D386" t="s">
        <v>178</v>
      </c>
      <c r="E386" t="s">
        <v>179</v>
      </c>
      <c r="F386" t="s">
        <v>180</v>
      </c>
      <c r="G386"/>
      <c r="H386" t="s">
        <v>987</v>
      </c>
      <c r="I386" s="25">
        <v>40296</v>
      </c>
      <c r="J386" t="s">
        <v>174</v>
      </c>
      <c r="K386"/>
      <c r="L386" t="s">
        <v>175</v>
      </c>
    </row>
    <row r="387" spans="1:12">
      <c r="A387" t="s">
        <v>988</v>
      </c>
      <c r="B387"/>
      <c r="C387" t="s">
        <v>177</v>
      </c>
      <c r="D387" t="s">
        <v>216</v>
      </c>
      <c r="E387" t="s">
        <v>179</v>
      </c>
      <c r="F387" t="s">
        <v>180</v>
      </c>
      <c r="G387"/>
      <c r="H387" t="s">
        <v>989</v>
      </c>
      <c r="I387" s="25">
        <v>44392</v>
      </c>
      <c r="J387" t="s">
        <v>174</v>
      </c>
      <c r="K387"/>
      <c r="L387" t="s">
        <v>175</v>
      </c>
    </row>
    <row r="388" spans="1:12">
      <c r="A388" t="s">
        <v>990</v>
      </c>
      <c r="B388"/>
      <c r="C388" t="s">
        <v>177</v>
      </c>
      <c r="D388" t="s">
        <v>216</v>
      </c>
      <c r="E388" t="s">
        <v>220</v>
      </c>
      <c r="F388" t="s">
        <v>180</v>
      </c>
      <c r="G388"/>
      <c r="H388" t="s">
        <v>991</v>
      </c>
      <c r="I388" s="25">
        <v>44392</v>
      </c>
      <c r="J388" t="s">
        <v>174</v>
      </c>
      <c r="K388"/>
      <c r="L388" t="s">
        <v>175</v>
      </c>
    </row>
    <row r="389" spans="1:12">
      <c r="A389"/>
      <c r="B389"/>
      <c r="C389" t="s">
        <v>169</v>
      </c>
      <c r="D389" t="s">
        <v>225</v>
      </c>
      <c r="E389"/>
      <c r="F389" t="s">
        <v>180</v>
      </c>
      <c r="G389" t="s">
        <v>726</v>
      </c>
      <c r="H389" t="s">
        <v>992</v>
      </c>
      <c r="I389" s="25">
        <v>45108</v>
      </c>
      <c r="J389" t="s">
        <v>174</v>
      </c>
      <c r="K389"/>
      <c r="L389" t="s">
        <v>175</v>
      </c>
    </row>
    <row r="390" spans="1:12">
      <c r="A390" t="s">
        <v>993</v>
      </c>
      <c r="B390"/>
      <c r="C390" t="s">
        <v>177</v>
      </c>
      <c r="D390" t="s">
        <v>216</v>
      </c>
      <c r="E390" t="s">
        <v>296</v>
      </c>
      <c r="F390" t="s">
        <v>180</v>
      </c>
      <c r="G390"/>
      <c r="H390" t="s">
        <v>994</v>
      </c>
      <c r="I390" s="25">
        <v>44392</v>
      </c>
      <c r="J390" t="s">
        <v>174</v>
      </c>
      <c r="K390"/>
      <c r="L390" t="s">
        <v>175</v>
      </c>
    </row>
    <row r="391" spans="1:12">
      <c r="A391" t="s">
        <v>995</v>
      </c>
      <c r="B391"/>
      <c r="C391" t="s">
        <v>229</v>
      </c>
      <c r="D391" t="s">
        <v>216</v>
      </c>
      <c r="E391"/>
      <c r="F391" t="s">
        <v>180</v>
      </c>
      <c r="G391" t="s">
        <v>217</v>
      </c>
      <c r="H391" t="s">
        <v>996</v>
      </c>
      <c r="I391" s="25">
        <v>43952</v>
      </c>
      <c r="J391" t="s">
        <v>174</v>
      </c>
      <c r="K391"/>
      <c r="L391" t="s">
        <v>175</v>
      </c>
    </row>
    <row r="392" spans="1:12">
      <c r="A392" t="s">
        <v>997</v>
      </c>
      <c r="B392"/>
      <c r="C392" t="s">
        <v>215</v>
      </c>
      <c r="D392" t="s">
        <v>216</v>
      </c>
      <c r="E392"/>
      <c r="F392" t="s">
        <v>180</v>
      </c>
      <c r="G392"/>
      <c r="H392" t="s">
        <v>998</v>
      </c>
      <c r="I392" s="25">
        <v>367</v>
      </c>
      <c r="J392" t="s">
        <v>174</v>
      </c>
      <c r="K392"/>
      <c r="L392" t="s">
        <v>175</v>
      </c>
    </row>
    <row r="393" spans="1:12">
      <c r="A393" t="s">
        <v>999</v>
      </c>
      <c r="B393"/>
      <c r="C393" t="s">
        <v>199</v>
      </c>
      <c r="D393" t="s">
        <v>216</v>
      </c>
      <c r="E393" t="s">
        <v>304</v>
      </c>
      <c r="F393" t="s">
        <v>180</v>
      </c>
      <c r="G393"/>
      <c r="H393" t="s">
        <v>1000</v>
      </c>
      <c r="I393" s="25">
        <v>44392</v>
      </c>
      <c r="J393" t="s">
        <v>174</v>
      </c>
      <c r="K393"/>
      <c r="L393" t="s">
        <v>175</v>
      </c>
    </row>
    <row r="394" spans="1:12">
      <c r="A394"/>
      <c r="B394"/>
      <c r="C394" t="s">
        <v>188</v>
      </c>
      <c r="D394" t="s">
        <v>355</v>
      </c>
      <c r="E394"/>
      <c r="F394" t="s">
        <v>180</v>
      </c>
      <c r="G394"/>
      <c r="H394" t="s">
        <v>1001</v>
      </c>
      <c r="I394" s="25">
        <v>44378</v>
      </c>
      <c r="J394" t="s">
        <v>174</v>
      </c>
      <c r="K394"/>
      <c r="L394" t="s">
        <v>175</v>
      </c>
    </row>
    <row r="395" spans="1:12">
      <c r="A395" t="s">
        <v>1002</v>
      </c>
      <c r="B395"/>
      <c r="C395" t="s">
        <v>199</v>
      </c>
      <c r="D395" t="s">
        <v>216</v>
      </c>
      <c r="E395" t="s">
        <v>1003</v>
      </c>
      <c r="F395" t="s">
        <v>180</v>
      </c>
      <c r="G395"/>
      <c r="H395" t="s">
        <v>1004</v>
      </c>
      <c r="I395" s="25">
        <v>44392</v>
      </c>
      <c r="J395" t="s">
        <v>174</v>
      </c>
      <c r="K395"/>
      <c r="L395" t="s">
        <v>175</v>
      </c>
    </row>
    <row r="396" spans="1:12">
      <c r="A396" t="s">
        <v>1005</v>
      </c>
      <c r="B396"/>
      <c r="C396" t="s">
        <v>199</v>
      </c>
      <c r="D396" t="s">
        <v>178</v>
      </c>
      <c r="E396" t="s">
        <v>304</v>
      </c>
      <c r="F396" t="s">
        <v>180</v>
      </c>
      <c r="G396"/>
      <c r="H396" t="s">
        <v>1006</v>
      </c>
      <c r="I396" s="25">
        <v>40296</v>
      </c>
      <c r="J396" t="s">
        <v>174</v>
      </c>
      <c r="K396"/>
      <c r="L396" t="s">
        <v>175</v>
      </c>
    </row>
    <row r="397" spans="1:12">
      <c r="A397" t="s">
        <v>1007</v>
      </c>
      <c r="B397"/>
      <c r="C397" t="s">
        <v>215</v>
      </c>
      <c r="D397" t="s">
        <v>178</v>
      </c>
      <c r="E397"/>
      <c r="F397" t="s">
        <v>180</v>
      </c>
      <c r="G397"/>
      <c r="H397" t="s">
        <v>1008</v>
      </c>
      <c r="I397" s="25">
        <v>40296</v>
      </c>
      <c r="J397" t="s">
        <v>174</v>
      </c>
      <c r="K397"/>
      <c r="L397" t="s">
        <v>175</v>
      </c>
    </row>
    <row r="398" spans="1:12">
      <c r="A398" t="s">
        <v>1009</v>
      </c>
      <c r="B398"/>
      <c r="C398" t="s">
        <v>177</v>
      </c>
      <c r="D398" t="s">
        <v>216</v>
      </c>
      <c r="E398" t="s">
        <v>796</v>
      </c>
      <c r="F398" t="s">
        <v>180</v>
      </c>
      <c r="G398"/>
      <c r="H398" t="s">
        <v>1010</v>
      </c>
      <c r="I398" s="25">
        <v>44392</v>
      </c>
      <c r="J398" t="s">
        <v>174</v>
      </c>
      <c r="K398"/>
      <c r="L398" t="s">
        <v>175</v>
      </c>
    </row>
    <row r="399" spans="1:12">
      <c r="A399" t="s">
        <v>1011</v>
      </c>
      <c r="B399"/>
      <c r="C399" t="s">
        <v>215</v>
      </c>
      <c r="D399" t="s">
        <v>216</v>
      </c>
      <c r="E399"/>
      <c r="F399" t="s">
        <v>180</v>
      </c>
      <c r="G399"/>
      <c r="H399" t="s">
        <v>1012</v>
      </c>
      <c r="I399" s="25">
        <v>367</v>
      </c>
      <c r="J399" t="s">
        <v>174</v>
      </c>
      <c r="K399"/>
      <c r="L399" t="s">
        <v>175</v>
      </c>
    </row>
    <row r="400" spans="1:12">
      <c r="A400" t="s">
        <v>1013</v>
      </c>
      <c r="B400"/>
      <c r="C400" t="s">
        <v>199</v>
      </c>
      <c r="D400" t="s">
        <v>178</v>
      </c>
      <c r="E400" t="s">
        <v>335</v>
      </c>
      <c r="F400" t="s">
        <v>180</v>
      </c>
      <c r="G400"/>
      <c r="H400" t="s">
        <v>1014</v>
      </c>
      <c r="I400" s="25">
        <v>40296</v>
      </c>
      <c r="J400" t="s">
        <v>174</v>
      </c>
      <c r="K400"/>
      <c r="L400" t="s">
        <v>175</v>
      </c>
    </row>
    <row r="401" spans="1:12">
      <c r="A401" t="s">
        <v>1015</v>
      </c>
      <c r="B401"/>
      <c r="C401" t="s">
        <v>177</v>
      </c>
      <c r="D401" t="s">
        <v>216</v>
      </c>
      <c r="E401" t="s">
        <v>220</v>
      </c>
      <c r="F401" t="s">
        <v>180</v>
      </c>
      <c r="G401"/>
      <c r="H401" t="s">
        <v>1016</v>
      </c>
      <c r="I401" s="25">
        <v>44392</v>
      </c>
      <c r="J401" t="s">
        <v>174</v>
      </c>
      <c r="K401"/>
      <c r="L401" t="s">
        <v>175</v>
      </c>
    </row>
    <row r="402" spans="1:12">
      <c r="A402"/>
      <c r="B402" t="s">
        <v>425</v>
      </c>
      <c r="C402" t="s">
        <v>242</v>
      </c>
      <c r="D402" t="s">
        <v>827</v>
      </c>
      <c r="E402"/>
      <c r="F402" t="s">
        <v>180</v>
      </c>
      <c r="G402"/>
      <c r="H402" t="s">
        <v>1017</v>
      </c>
      <c r="I402" s="25">
        <v>43282</v>
      </c>
      <c r="J402" t="s">
        <v>174</v>
      </c>
      <c r="K402"/>
      <c r="L402" t="s">
        <v>175</v>
      </c>
    </row>
    <row r="403" spans="1:12">
      <c r="A403" t="s">
        <v>1018</v>
      </c>
      <c r="B403"/>
      <c r="C403" t="s">
        <v>177</v>
      </c>
      <c r="D403" t="s">
        <v>216</v>
      </c>
      <c r="E403" t="s">
        <v>203</v>
      </c>
      <c r="F403" t="s">
        <v>180</v>
      </c>
      <c r="G403"/>
      <c r="H403" t="s">
        <v>1019</v>
      </c>
      <c r="I403" s="25">
        <v>44089</v>
      </c>
      <c r="J403" t="s">
        <v>174</v>
      </c>
      <c r="K403"/>
      <c r="L403" t="s">
        <v>175</v>
      </c>
    </row>
    <row r="404" spans="1:12">
      <c r="A404"/>
      <c r="B404"/>
      <c r="C404" t="s">
        <v>251</v>
      </c>
      <c r="D404" t="s">
        <v>178</v>
      </c>
      <c r="E404" t="s">
        <v>1020</v>
      </c>
      <c r="F404" t="s">
        <v>180</v>
      </c>
      <c r="G404" t="s">
        <v>1021</v>
      </c>
      <c r="H404" t="s">
        <v>1022</v>
      </c>
      <c r="I404" s="25">
        <v>43803</v>
      </c>
      <c r="J404" t="s">
        <v>174</v>
      </c>
      <c r="K404" t="s">
        <v>806</v>
      </c>
      <c r="L404" t="s">
        <v>175</v>
      </c>
    </row>
    <row r="405" spans="1:12">
      <c r="A405" t="s">
        <v>1023</v>
      </c>
      <c r="B405"/>
      <c r="C405" t="s">
        <v>199</v>
      </c>
      <c r="D405" t="s">
        <v>216</v>
      </c>
      <c r="E405" t="s">
        <v>232</v>
      </c>
      <c r="F405" t="s">
        <v>180</v>
      </c>
      <c r="G405"/>
      <c r="H405" t="s">
        <v>1024</v>
      </c>
      <c r="I405" s="25">
        <v>44392</v>
      </c>
      <c r="J405" t="s">
        <v>174</v>
      </c>
      <c r="K405"/>
      <c r="L405" t="s">
        <v>175</v>
      </c>
    </row>
    <row r="406" spans="1:12">
      <c r="A406" t="s">
        <v>1025</v>
      </c>
      <c r="B406"/>
      <c r="C406" t="s">
        <v>177</v>
      </c>
      <c r="D406" t="s">
        <v>216</v>
      </c>
      <c r="E406" t="s">
        <v>179</v>
      </c>
      <c r="F406" t="s">
        <v>180</v>
      </c>
      <c r="G406"/>
      <c r="H406" t="s">
        <v>1026</v>
      </c>
      <c r="I406" s="25">
        <v>44392</v>
      </c>
      <c r="J406" t="s">
        <v>174</v>
      </c>
      <c r="K406"/>
      <c r="L406" t="s">
        <v>175</v>
      </c>
    </row>
    <row r="407" spans="1:12">
      <c r="A407"/>
      <c r="B407" t="s">
        <v>1027</v>
      </c>
      <c r="C407" t="s">
        <v>242</v>
      </c>
      <c r="D407" t="s">
        <v>207</v>
      </c>
      <c r="E407"/>
      <c r="F407" t="s">
        <v>180</v>
      </c>
      <c r="G407"/>
      <c r="H407" t="s">
        <v>1028</v>
      </c>
      <c r="I407" s="25">
        <v>367</v>
      </c>
      <c r="J407" t="s">
        <v>174</v>
      </c>
      <c r="K407"/>
      <c r="L407" t="s">
        <v>175</v>
      </c>
    </row>
    <row r="408" spans="1:12">
      <c r="A408"/>
      <c r="B408"/>
      <c r="C408" t="s">
        <v>169</v>
      </c>
      <c r="D408" t="s">
        <v>547</v>
      </c>
      <c r="E408"/>
      <c r="F408" t="s">
        <v>180</v>
      </c>
      <c r="G408" t="s">
        <v>885</v>
      </c>
      <c r="H408" t="s">
        <v>1029</v>
      </c>
      <c r="I408" s="25">
        <v>45154</v>
      </c>
      <c r="J408" t="s">
        <v>174</v>
      </c>
      <c r="K408" t="s">
        <v>688</v>
      </c>
      <c r="L408" t="s">
        <v>175</v>
      </c>
    </row>
    <row r="409" spans="1:12">
      <c r="A409"/>
      <c r="B409"/>
      <c r="C409" t="s">
        <v>169</v>
      </c>
      <c r="D409" t="s">
        <v>1030</v>
      </c>
      <c r="E409"/>
      <c r="F409" t="s">
        <v>180</v>
      </c>
      <c r="G409"/>
      <c r="H409" t="s">
        <v>1031</v>
      </c>
      <c r="I409" s="25">
        <v>367</v>
      </c>
      <c r="J409" t="s">
        <v>174</v>
      </c>
      <c r="K409"/>
      <c r="L409" t="s">
        <v>175</v>
      </c>
    </row>
    <row r="410" spans="1:12">
      <c r="A410" t="s">
        <v>1032</v>
      </c>
      <c r="B410"/>
      <c r="C410" t="s">
        <v>229</v>
      </c>
      <c r="D410" t="s">
        <v>178</v>
      </c>
      <c r="E410"/>
      <c r="F410" t="s">
        <v>180</v>
      </c>
      <c r="G410"/>
      <c r="H410" t="s">
        <v>1033</v>
      </c>
      <c r="I410" s="25">
        <v>43104</v>
      </c>
      <c r="J410" t="s">
        <v>174</v>
      </c>
      <c r="K410"/>
      <c r="L410" t="s">
        <v>175</v>
      </c>
    </row>
    <row r="411" spans="1:12">
      <c r="A411"/>
      <c r="B411" t="s">
        <v>228</v>
      </c>
      <c r="C411" t="s">
        <v>169</v>
      </c>
      <c r="D411" t="s">
        <v>178</v>
      </c>
      <c r="E411"/>
      <c r="F411" t="s">
        <v>171</v>
      </c>
      <c r="G411"/>
      <c r="H411" t="s">
        <v>1034</v>
      </c>
      <c r="I411" s="25">
        <v>367</v>
      </c>
      <c r="J411" t="s">
        <v>174</v>
      </c>
      <c r="K411"/>
      <c r="L411" t="s">
        <v>175</v>
      </c>
    </row>
    <row r="412" spans="1:12">
      <c r="A412"/>
      <c r="B412"/>
      <c r="C412" t="s">
        <v>1035</v>
      </c>
      <c r="D412" t="s">
        <v>1036</v>
      </c>
      <c r="E412"/>
      <c r="F412" t="s">
        <v>180</v>
      </c>
      <c r="G412" t="s">
        <v>1037</v>
      </c>
      <c r="H412" t="s">
        <v>1038</v>
      </c>
      <c r="I412" s="25">
        <v>44378</v>
      </c>
      <c r="J412" t="s">
        <v>174</v>
      </c>
      <c r="K412"/>
      <c r="L412" t="s">
        <v>175</v>
      </c>
    </row>
    <row r="413" spans="1:12">
      <c r="A413"/>
      <c r="B413" t="s">
        <v>430</v>
      </c>
      <c r="C413" t="s">
        <v>206</v>
      </c>
      <c r="D413" t="s">
        <v>330</v>
      </c>
      <c r="E413"/>
      <c r="F413" t="s">
        <v>180</v>
      </c>
      <c r="G413" t="s">
        <v>1039</v>
      </c>
      <c r="H413" t="s">
        <v>1040</v>
      </c>
      <c r="I413" s="25">
        <v>44378</v>
      </c>
      <c r="J413" t="s">
        <v>174</v>
      </c>
      <c r="K413" t="s">
        <v>507</v>
      </c>
      <c r="L413" t="s">
        <v>175</v>
      </c>
    </row>
    <row r="414" spans="1:12">
      <c r="A414"/>
      <c r="B414" t="s">
        <v>963</v>
      </c>
      <c r="C414" t="s">
        <v>242</v>
      </c>
      <c r="D414" t="s">
        <v>207</v>
      </c>
      <c r="E414"/>
      <c r="F414" t="s">
        <v>180</v>
      </c>
      <c r="G414"/>
      <c r="H414" t="s">
        <v>1041</v>
      </c>
      <c r="I414" s="25">
        <v>42600</v>
      </c>
      <c r="J414" t="s">
        <v>174</v>
      </c>
      <c r="K414"/>
      <c r="L414" t="s">
        <v>175</v>
      </c>
    </row>
    <row r="415" spans="1:12">
      <c r="A415" t="s">
        <v>1042</v>
      </c>
      <c r="B415"/>
      <c r="C415" t="s">
        <v>177</v>
      </c>
      <c r="D415" t="s">
        <v>216</v>
      </c>
      <c r="E415" t="s">
        <v>220</v>
      </c>
      <c r="F415" t="s">
        <v>180</v>
      </c>
      <c r="G415"/>
      <c r="H415" t="s">
        <v>1043</v>
      </c>
      <c r="I415" s="25">
        <v>43344</v>
      </c>
      <c r="J415" t="s">
        <v>174</v>
      </c>
      <c r="K415"/>
      <c r="L415" t="s">
        <v>175</v>
      </c>
    </row>
    <row r="416" spans="1:12">
      <c r="A416" t="s">
        <v>1044</v>
      </c>
      <c r="B416"/>
      <c r="C416" t="s">
        <v>229</v>
      </c>
      <c r="D416" t="s">
        <v>178</v>
      </c>
      <c r="E416"/>
      <c r="F416" t="s">
        <v>180</v>
      </c>
      <c r="G416"/>
      <c r="H416" t="s">
        <v>1045</v>
      </c>
      <c r="I416" s="25">
        <v>43647</v>
      </c>
      <c r="J416" t="s">
        <v>174</v>
      </c>
      <c r="K416"/>
      <c r="L416" t="s">
        <v>175</v>
      </c>
    </row>
    <row r="417" spans="1:12">
      <c r="A417"/>
      <c r="B417"/>
      <c r="C417" t="s">
        <v>522</v>
      </c>
      <c r="D417" t="s">
        <v>189</v>
      </c>
      <c r="E417"/>
      <c r="F417" t="s">
        <v>180</v>
      </c>
      <c r="G417"/>
      <c r="H417" t="s">
        <v>1046</v>
      </c>
      <c r="I417" s="25">
        <v>41456</v>
      </c>
      <c r="J417" t="s">
        <v>174</v>
      </c>
      <c r="K417"/>
      <c r="L417" t="s">
        <v>175</v>
      </c>
    </row>
    <row r="418" spans="1:12">
      <c r="A418" t="s">
        <v>1047</v>
      </c>
      <c r="B418"/>
      <c r="C418" t="s">
        <v>199</v>
      </c>
      <c r="D418" t="s">
        <v>216</v>
      </c>
      <c r="E418" t="s">
        <v>232</v>
      </c>
      <c r="F418" t="s">
        <v>180</v>
      </c>
      <c r="G418"/>
      <c r="H418" t="s">
        <v>1048</v>
      </c>
      <c r="I418" s="25">
        <v>44425</v>
      </c>
      <c r="J418" t="s">
        <v>174</v>
      </c>
      <c r="K418"/>
      <c r="L418" t="s">
        <v>175</v>
      </c>
    </row>
    <row r="419" spans="1:12">
      <c r="A419" t="s">
        <v>1049</v>
      </c>
      <c r="B419"/>
      <c r="C419" t="s">
        <v>199</v>
      </c>
      <c r="D419" t="s">
        <v>216</v>
      </c>
      <c r="E419" t="s">
        <v>232</v>
      </c>
      <c r="F419" t="s">
        <v>180</v>
      </c>
      <c r="G419"/>
      <c r="H419" t="s">
        <v>1050</v>
      </c>
      <c r="I419" s="25">
        <v>44897</v>
      </c>
      <c r="J419" t="s">
        <v>174</v>
      </c>
      <c r="K419"/>
      <c r="L419" t="s">
        <v>175</v>
      </c>
    </row>
    <row r="420" spans="1:12">
      <c r="A420"/>
      <c r="B420"/>
      <c r="C420" t="s">
        <v>593</v>
      </c>
      <c r="D420" t="s">
        <v>189</v>
      </c>
      <c r="E420"/>
      <c r="F420" t="s">
        <v>180</v>
      </c>
      <c r="G420" t="s">
        <v>1051</v>
      </c>
      <c r="H420" t="s">
        <v>1052</v>
      </c>
      <c r="I420" s="25">
        <v>42856</v>
      </c>
      <c r="J420" t="s">
        <v>174</v>
      </c>
      <c r="K420"/>
      <c r="L420" t="s">
        <v>175</v>
      </c>
    </row>
    <row r="421" spans="1:12">
      <c r="A421"/>
      <c r="B421" t="s">
        <v>1053</v>
      </c>
      <c r="C421" t="s">
        <v>242</v>
      </c>
      <c r="D421" t="s">
        <v>574</v>
      </c>
      <c r="E421"/>
      <c r="F421" t="s">
        <v>180</v>
      </c>
      <c r="G421"/>
      <c r="H421" t="s">
        <v>1054</v>
      </c>
      <c r="I421" s="25">
        <v>41456</v>
      </c>
      <c r="J421" t="s">
        <v>174</v>
      </c>
      <c r="K421"/>
      <c r="L421" t="s">
        <v>175</v>
      </c>
    </row>
    <row r="422" spans="1:12">
      <c r="A422" t="s">
        <v>1055</v>
      </c>
      <c r="B422"/>
      <c r="C422" t="s">
        <v>199</v>
      </c>
      <c r="D422" t="s">
        <v>225</v>
      </c>
      <c r="E422" t="s">
        <v>232</v>
      </c>
      <c r="F422" t="s">
        <v>180</v>
      </c>
      <c r="G422"/>
      <c r="H422" t="s">
        <v>1056</v>
      </c>
      <c r="I422" s="25">
        <v>40296</v>
      </c>
      <c r="J422" t="s">
        <v>174</v>
      </c>
      <c r="K422"/>
      <c r="L422" t="s">
        <v>175</v>
      </c>
    </row>
    <row r="423" spans="1:12">
      <c r="A423"/>
      <c r="B423" t="s">
        <v>1057</v>
      </c>
      <c r="C423" t="s">
        <v>242</v>
      </c>
      <c r="D423" t="s">
        <v>827</v>
      </c>
      <c r="E423"/>
      <c r="F423" t="s">
        <v>180</v>
      </c>
      <c r="G423"/>
      <c r="H423" t="s">
        <v>1058</v>
      </c>
      <c r="I423" s="25">
        <v>43514</v>
      </c>
      <c r="J423" t="s">
        <v>174</v>
      </c>
      <c r="K423"/>
      <c r="L423" t="s">
        <v>175</v>
      </c>
    </row>
    <row r="424" spans="1:12">
      <c r="A424"/>
      <c r="B424" t="s">
        <v>1059</v>
      </c>
      <c r="C424" t="s">
        <v>242</v>
      </c>
      <c r="D424" t="s">
        <v>207</v>
      </c>
      <c r="E424"/>
      <c r="F424" t="s">
        <v>180</v>
      </c>
      <c r="G424"/>
      <c r="H424" t="s">
        <v>1060</v>
      </c>
      <c r="I424" s="25">
        <v>41091</v>
      </c>
      <c r="J424" t="s">
        <v>174</v>
      </c>
      <c r="K424"/>
      <c r="L424" t="s">
        <v>175</v>
      </c>
    </row>
    <row r="425" spans="1:12">
      <c r="A425"/>
      <c r="B425" t="s">
        <v>1061</v>
      </c>
      <c r="C425" t="s">
        <v>242</v>
      </c>
      <c r="D425" t="s">
        <v>207</v>
      </c>
      <c r="E425"/>
      <c r="F425" t="s">
        <v>180</v>
      </c>
      <c r="G425"/>
      <c r="H425" t="s">
        <v>1062</v>
      </c>
      <c r="I425" s="25">
        <v>41091</v>
      </c>
      <c r="J425" t="s">
        <v>174</v>
      </c>
      <c r="K425"/>
      <c r="L425" t="s">
        <v>175</v>
      </c>
    </row>
    <row r="426" spans="1:12">
      <c r="A426"/>
      <c r="B426"/>
      <c r="C426" t="s">
        <v>251</v>
      </c>
      <c r="D426" t="s">
        <v>178</v>
      </c>
      <c r="E426" t="s">
        <v>1063</v>
      </c>
      <c r="F426" t="s">
        <v>180</v>
      </c>
      <c r="G426" t="s">
        <v>341</v>
      </c>
      <c r="H426" t="s">
        <v>1064</v>
      </c>
      <c r="I426" s="25">
        <v>44562</v>
      </c>
      <c r="J426" t="s">
        <v>174</v>
      </c>
      <c r="K426"/>
      <c r="L426" t="s">
        <v>175</v>
      </c>
    </row>
    <row r="427" spans="1:12">
      <c r="A427" t="s">
        <v>1065</v>
      </c>
      <c r="B427"/>
      <c r="C427" t="s">
        <v>169</v>
      </c>
      <c r="D427" t="s">
        <v>225</v>
      </c>
      <c r="E427" t="s">
        <v>1066</v>
      </c>
      <c r="F427" t="s">
        <v>180</v>
      </c>
      <c r="G427"/>
      <c r="H427" t="s">
        <v>1067</v>
      </c>
      <c r="I427" s="25">
        <v>40296</v>
      </c>
      <c r="J427" t="s">
        <v>174</v>
      </c>
      <c r="K427"/>
      <c r="L427" t="s">
        <v>175</v>
      </c>
    </row>
    <row r="428" spans="1:12">
      <c r="A428"/>
      <c r="B428"/>
      <c r="C428" t="s">
        <v>251</v>
      </c>
      <c r="D428" t="s">
        <v>178</v>
      </c>
      <c r="E428" t="s">
        <v>1068</v>
      </c>
      <c r="F428" t="s">
        <v>180</v>
      </c>
      <c r="G428"/>
      <c r="H428" t="s">
        <v>1069</v>
      </c>
      <c r="I428" s="25">
        <v>367</v>
      </c>
      <c r="J428" t="s">
        <v>174</v>
      </c>
      <c r="K428"/>
      <c r="L428" t="s">
        <v>175</v>
      </c>
    </row>
    <row r="429" spans="1:12">
      <c r="A429" t="s">
        <v>1070</v>
      </c>
      <c r="B429"/>
      <c r="C429" t="s">
        <v>199</v>
      </c>
      <c r="D429" t="s">
        <v>216</v>
      </c>
      <c r="E429" t="s">
        <v>1071</v>
      </c>
      <c r="F429" t="s">
        <v>180</v>
      </c>
      <c r="G429"/>
      <c r="H429" t="s">
        <v>1072</v>
      </c>
      <c r="I429" s="25">
        <v>40296</v>
      </c>
      <c r="J429" t="s">
        <v>174</v>
      </c>
      <c r="K429"/>
      <c r="L429" t="s">
        <v>175</v>
      </c>
    </row>
    <row r="430" spans="1:12">
      <c r="A430"/>
      <c r="B430" t="s">
        <v>644</v>
      </c>
      <c r="C430" t="s">
        <v>242</v>
      </c>
      <c r="D430" t="s">
        <v>827</v>
      </c>
      <c r="E430"/>
      <c r="F430" t="s">
        <v>180</v>
      </c>
      <c r="G430"/>
      <c r="H430" t="s">
        <v>1073</v>
      </c>
      <c r="I430" s="25">
        <v>42587</v>
      </c>
      <c r="J430" t="s">
        <v>174</v>
      </c>
      <c r="K430"/>
      <c r="L430" t="s">
        <v>175</v>
      </c>
    </row>
    <row r="431" spans="1:12">
      <c r="A431" t="s">
        <v>1074</v>
      </c>
      <c r="B431"/>
      <c r="C431" t="s">
        <v>177</v>
      </c>
      <c r="D431" t="s">
        <v>216</v>
      </c>
      <c r="E431" t="s">
        <v>220</v>
      </c>
      <c r="F431" t="s">
        <v>180</v>
      </c>
      <c r="G431"/>
      <c r="H431" t="s">
        <v>1075</v>
      </c>
      <c r="I431" s="25">
        <v>43786</v>
      </c>
      <c r="J431" t="s">
        <v>174</v>
      </c>
      <c r="K431"/>
      <c r="L431" t="s">
        <v>175</v>
      </c>
    </row>
    <row r="432" spans="1:12">
      <c r="A432"/>
      <c r="B432"/>
      <c r="C432" t="s">
        <v>677</v>
      </c>
      <c r="D432" t="s">
        <v>189</v>
      </c>
      <c r="E432"/>
      <c r="F432" t="s">
        <v>180</v>
      </c>
      <c r="G432"/>
      <c r="H432" t="s">
        <v>1076</v>
      </c>
      <c r="I432" s="25">
        <v>42186</v>
      </c>
      <c r="J432" t="s">
        <v>174</v>
      </c>
      <c r="K432"/>
      <c r="L432" t="s">
        <v>175</v>
      </c>
    </row>
    <row r="433" spans="1:12">
      <c r="A433" t="s">
        <v>1077</v>
      </c>
      <c r="B433"/>
      <c r="C433" t="s">
        <v>229</v>
      </c>
      <c r="D433" t="s">
        <v>178</v>
      </c>
      <c r="E433"/>
      <c r="F433" t="s">
        <v>180</v>
      </c>
      <c r="G433" t="s">
        <v>635</v>
      </c>
      <c r="H433" t="s">
        <v>1078</v>
      </c>
      <c r="I433" s="25">
        <v>43101</v>
      </c>
      <c r="J433" t="s">
        <v>174</v>
      </c>
      <c r="K433"/>
      <c r="L433" t="s">
        <v>175</v>
      </c>
    </row>
    <row r="434" spans="1:12">
      <c r="A434" t="s">
        <v>1079</v>
      </c>
      <c r="B434"/>
      <c r="C434" t="s">
        <v>199</v>
      </c>
      <c r="D434" t="s">
        <v>216</v>
      </c>
      <c r="E434" t="s">
        <v>335</v>
      </c>
      <c r="F434" t="s">
        <v>180</v>
      </c>
      <c r="G434"/>
      <c r="H434" t="s">
        <v>1080</v>
      </c>
      <c r="I434" s="25">
        <v>44392</v>
      </c>
      <c r="J434" t="s">
        <v>174</v>
      </c>
      <c r="K434"/>
      <c r="L434" t="s">
        <v>175</v>
      </c>
    </row>
    <row r="435" spans="1:12">
      <c r="A435"/>
      <c r="B435"/>
      <c r="C435" t="s">
        <v>1081</v>
      </c>
      <c r="D435" t="s">
        <v>189</v>
      </c>
      <c r="E435" t="s">
        <v>1082</v>
      </c>
      <c r="F435" t="s">
        <v>180</v>
      </c>
      <c r="G435" t="s">
        <v>1083</v>
      </c>
      <c r="H435" t="s">
        <v>1084</v>
      </c>
      <c r="I435" s="25">
        <v>44789</v>
      </c>
      <c r="J435" t="s">
        <v>174</v>
      </c>
      <c r="K435" t="s">
        <v>443</v>
      </c>
      <c r="L435" t="s">
        <v>175</v>
      </c>
    </row>
    <row r="436" spans="1:12">
      <c r="A436"/>
      <c r="B436" t="s">
        <v>600</v>
      </c>
      <c r="C436" t="s">
        <v>206</v>
      </c>
      <c r="D436" t="s">
        <v>330</v>
      </c>
      <c r="E436"/>
      <c r="F436" t="s">
        <v>180</v>
      </c>
      <c r="G436" t="s">
        <v>1085</v>
      </c>
      <c r="H436" t="s">
        <v>1086</v>
      </c>
      <c r="I436" s="25">
        <v>44274</v>
      </c>
      <c r="J436" t="s">
        <v>174</v>
      </c>
      <c r="K436"/>
      <c r="L436" t="s">
        <v>175</v>
      </c>
    </row>
    <row r="437" spans="1:12">
      <c r="A437"/>
      <c r="B437"/>
      <c r="C437" t="s">
        <v>251</v>
      </c>
      <c r="D437" t="s">
        <v>178</v>
      </c>
      <c r="E437" t="s">
        <v>1087</v>
      </c>
      <c r="F437" t="s">
        <v>180</v>
      </c>
      <c r="G437" t="s">
        <v>192</v>
      </c>
      <c r="H437" t="s">
        <v>1088</v>
      </c>
      <c r="I437" s="25">
        <v>44332</v>
      </c>
      <c r="J437" t="s">
        <v>174</v>
      </c>
      <c r="K437" t="s">
        <v>194</v>
      </c>
      <c r="L437" t="s">
        <v>175</v>
      </c>
    </row>
    <row r="438" spans="1:12">
      <c r="A438" t="s">
        <v>1089</v>
      </c>
      <c r="B438"/>
      <c r="C438" t="s">
        <v>177</v>
      </c>
      <c r="D438" t="s">
        <v>216</v>
      </c>
      <c r="E438" t="s">
        <v>220</v>
      </c>
      <c r="F438" t="s">
        <v>180</v>
      </c>
      <c r="G438"/>
      <c r="H438" t="s">
        <v>1090</v>
      </c>
      <c r="I438" s="25">
        <v>43800</v>
      </c>
      <c r="J438" t="s">
        <v>174</v>
      </c>
      <c r="K438"/>
      <c r="L438" t="s">
        <v>175</v>
      </c>
    </row>
    <row r="439" spans="1:12">
      <c r="A439"/>
      <c r="B439" t="s">
        <v>441</v>
      </c>
      <c r="C439" t="s">
        <v>242</v>
      </c>
      <c r="D439" t="s">
        <v>207</v>
      </c>
      <c r="E439"/>
      <c r="F439" t="s">
        <v>180</v>
      </c>
      <c r="G439"/>
      <c r="H439" t="s">
        <v>1091</v>
      </c>
      <c r="I439" s="25">
        <v>367</v>
      </c>
      <c r="J439" t="s">
        <v>174</v>
      </c>
      <c r="K439"/>
      <c r="L439" t="s">
        <v>175</v>
      </c>
    </row>
    <row r="440" spans="1:12">
      <c r="A440"/>
      <c r="B440"/>
      <c r="C440" t="s">
        <v>593</v>
      </c>
      <c r="D440" t="s">
        <v>189</v>
      </c>
      <c r="E440"/>
      <c r="F440" t="s">
        <v>180</v>
      </c>
      <c r="G440" t="s">
        <v>1092</v>
      </c>
      <c r="H440" t="s">
        <v>1093</v>
      </c>
      <c r="I440" s="25">
        <v>42856</v>
      </c>
      <c r="J440" t="s">
        <v>174</v>
      </c>
      <c r="K440"/>
      <c r="L440" t="s">
        <v>175</v>
      </c>
    </row>
    <row r="441" spans="1:12">
      <c r="A441"/>
      <c r="B441" t="s">
        <v>498</v>
      </c>
      <c r="C441" t="s">
        <v>242</v>
      </c>
      <c r="D441" t="s">
        <v>207</v>
      </c>
      <c r="E441"/>
      <c r="F441" t="s">
        <v>180</v>
      </c>
      <c r="G441"/>
      <c r="H441" t="s">
        <v>1094</v>
      </c>
      <c r="I441" s="25">
        <v>42614</v>
      </c>
      <c r="J441" t="s">
        <v>174</v>
      </c>
      <c r="K441"/>
      <c r="L441" t="s">
        <v>175</v>
      </c>
    </row>
    <row r="442" spans="1:12">
      <c r="A442" t="s">
        <v>1095</v>
      </c>
      <c r="B442"/>
      <c r="C442" t="s">
        <v>177</v>
      </c>
      <c r="D442" t="s">
        <v>216</v>
      </c>
      <c r="E442" t="s">
        <v>220</v>
      </c>
      <c r="F442" t="s">
        <v>180</v>
      </c>
      <c r="G442"/>
      <c r="H442" t="s">
        <v>1096</v>
      </c>
      <c r="I442" s="25">
        <v>42948</v>
      </c>
      <c r="J442" t="s">
        <v>174</v>
      </c>
      <c r="K442"/>
      <c r="L442" t="s">
        <v>175</v>
      </c>
    </row>
    <row r="443" spans="1:12">
      <c r="A443"/>
      <c r="B443"/>
      <c r="C443" t="s">
        <v>588</v>
      </c>
      <c r="D443" t="s">
        <v>178</v>
      </c>
      <c r="E443"/>
      <c r="F443" t="s">
        <v>180</v>
      </c>
      <c r="G443"/>
      <c r="H443" t="s">
        <v>1097</v>
      </c>
      <c r="I443" s="25">
        <v>40407</v>
      </c>
      <c r="J443" t="s">
        <v>174</v>
      </c>
      <c r="K443"/>
      <c r="L443" t="s">
        <v>175</v>
      </c>
    </row>
    <row r="444" spans="1:12">
      <c r="A444" t="s">
        <v>1098</v>
      </c>
      <c r="B444"/>
      <c r="C444" t="s">
        <v>199</v>
      </c>
      <c r="D444" t="s">
        <v>216</v>
      </c>
      <c r="E444" t="s">
        <v>304</v>
      </c>
      <c r="F444" t="s">
        <v>180</v>
      </c>
      <c r="G444"/>
      <c r="H444" t="s">
        <v>1099</v>
      </c>
      <c r="I444" s="25">
        <v>45170</v>
      </c>
      <c r="J444" t="s">
        <v>174</v>
      </c>
      <c r="K444"/>
      <c r="L444" t="s">
        <v>175</v>
      </c>
    </row>
    <row r="445" spans="1:12">
      <c r="A445"/>
      <c r="B445"/>
      <c r="C445" t="s">
        <v>298</v>
      </c>
      <c r="D445" t="s">
        <v>319</v>
      </c>
      <c r="E445"/>
      <c r="F445" t="s">
        <v>180</v>
      </c>
      <c r="G445"/>
      <c r="H445" t="s">
        <v>1100</v>
      </c>
      <c r="I445" s="25">
        <v>367</v>
      </c>
      <c r="J445" t="s">
        <v>174</v>
      </c>
      <c r="K445"/>
      <c r="L445" t="s">
        <v>175</v>
      </c>
    </row>
    <row r="446" spans="1:12">
      <c r="A446" t="s">
        <v>1101</v>
      </c>
      <c r="B446"/>
      <c r="C446" t="s">
        <v>199</v>
      </c>
      <c r="D446" t="s">
        <v>216</v>
      </c>
      <c r="E446" t="s">
        <v>1102</v>
      </c>
      <c r="F446" t="s">
        <v>180</v>
      </c>
      <c r="G446"/>
      <c r="H446" t="s">
        <v>1103</v>
      </c>
      <c r="I446" s="25">
        <v>43647</v>
      </c>
      <c r="J446" t="s">
        <v>174</v>
      </c>
      <c r="K446"/>
      <c r="L446" t="s">
        <v>175</v>
      </c>
    </row>
    <row r="447" spans="1:12">
      <c r="A447" t="s">
        <v>1104</v>
      </c>
      <c r="B447"/>
      <c r="C447" t="s">
        <v>229</v>
      </c>
      <c r="D447" t="s">
        <v>216</v>
      </c>
      <c r="E447"/>
      <c r="F447" t="s">
        <v>180</v>
      </c>
      <c r="G447" t="s">
        <v>195</v>
      </c>
      <c r="H447" t="s">
        <v>1105</v>
      </c>
      <c r="I447" s="25">
        <v>43831</v>
      </c>
      <c r="J447" t="s">
        <v>174</v>
      </c>
      <c r="K447"/>
      <c r="L447" t="s">
        <v>175</v>
      </c>
    </row>
    <row r="448" spans="1:12">
      <c r="A448"/>
      <c r="B448"/>
      <c r="C448" t="s">
        <v>251</v>
      </c>
      <c r="D448" t="s">
        <v>216</v>
      </c>
      <c r="E448" t="s">
        <v>1106</v>
      </c>
      <c r="F448" t="s">
        <v>180</v>
      </c>
      <c r="G448"/>
      <c r="H448" t="s">
        <v>1107</v>
      </c>
      <c r="I448" s="25">
        <v>44013</v>
      </c>
      <c r="J448" t="s">
        <v>174</v>
      </c>
      <c r="K448"/>
      <c r="L448" t="s">
        <v>175</v>
      </c>
    </row>
    <row r="449" spans="1:12">
      <c r="A449" t="s">
        <v>1108</v>
      </c>
      <c r="B449"/>
      <c r="C449" t="s">
        <v>1109</v>
      </c>
      <c r="D449" t="s">
        <v>216</v>
      </c>
      <c r="E449" t="s">
        <v>1110</v>
      </c>
      <c r="F449" t="s">
        <v>180</v>
      </c>
      <c r="G449"/>
      <c r="H449" t="s">
        <v>1111</v>
      </c>
      <c r="I449" s="25">
        <v>42299</v>
      </c>
      <c r="J449" t="s">
        <v>174</v>
      </c>
      <c r="K449"/>
      <c r="L449" t="s">
        <v>175</v>
      </c>
    </row>
    <row r="450" spans="1:12">
      <c r="A450" t="s">
        <v>1112</v>
      </c>
      <c r="B450"/>
      <c r="C450" t="s">
        <v>199</v>
      </c>
      <c r="D450" t="s">
        <v>216</v>
      </c>
      <c r="E450" t="s">
        <v>232</v>
      </c>
      <c r="F450" t="s">
        <v>180</v>
      </c>
      <c r="G450"/>
      <c r="H450" t="s">
        <v>1113</v>
      </c>
      <c r="I450" s="25">
        <v>44392</v>
      </c>
      <c r="J450" t="s">
        <v>174</v>
      </c>
      <c r="K450"/>
      <c r="L450" t="s">
        <v>175</v>
      </c>
    </row>
    <row r="451" spans="1:12">
      <c r="A451" t="s">
        <v>1114</v>
      </c>
      <c r="B451"/>
      <c r="C451" t="s">
        <v>177</v>
      </c>
      <c r="D451" t="s">
        <v>178</v>
      </c>
      <c r="E451" t="s">
        <v>179</v>
      </c>
      <c r="F451" t="s">
        <v>180</v>
      </c>
      <c r="G451"/>
      <c r="H451" t="s">
        <v>1115</v>
      </c>
      <c r="I451" s="25">
        <v>40296</v>
      </c>
      <c r="J451" t="s">
        <v>174</v>
      </c>
      <c r="K451"/>
      <c r="L451" t="s">
        <v>175</v>
      </c>
    </row>
    <row r="452" spans="1:12">
      <c r="A452"/>
      <c r="B452"/>
      <c r="C452" t="s">
        <v>169</v>
      </c>
      <c r="D452" t="s">
        <v>178</v>
      </c>
      <c r="E452"/>
      <c r="F452" t="s">
        <v>171</v>
      </c>
      <c r="G452" t="s">
        <v>1116</v>
      </c>
      <c r="H452" t="s">
        <v>1117</v>
      </c>
      <c r="I452" s="25">
        <v>43282</v>
      </c>
      <c r="J452" t="s">
        <v>174</v>
      </c>
      <c r="K452"/>
      <c r="L452" t="s">
        <v>175</v>
      </c>
    </row>
    <row r="453" spans="1:12">
      <c r="A453" t="s">
        <v>1118</v>
      </c>
      <c r="B453"/>
      <c r="C453" t="s">
        <v>215</v>
      </c>
      <c r="D453" t="s">
        <v>178</v>
      </c>
      <c r="E453"/>
      <c r="F453" t="s">
        <v>180</v>
      </c>
      <c r="G453"/>
      <c r="H453" t="s">
        <v>1119</v>
      </c>
      <c r="I453" s="25">
        <v>40296</v>
      </c>
      <c r="J453" t="s">
        <v>174</v>
      </c>
      <c r="K453"/>
      <c r="L453" t="s">
        <v>175</v>
      </c>
    </row>
    <row r="454" spans="1:12">
      <c r="A454"/>
      <c r="B454"/>
      <c r="C454" t="s">
        <v>169</v>
      </c>
      <c r="D454" t="s">
        <v>178</v>
      </c>
      <c r="E454"/>
      <c r="F454" t="s">
        <v>171</v>
      </c>
      <c r="G454" t="s">
        <v>505</v>
      </c>
      <c r="H454" t="s">
        <v>1120</v>
      </c>
      <c r="I454" s="25">
        <v>43282</v>
      </c>
      <c r="J454" t="s">
        <v>174</v>
      </c>
      <c r="K454"/>
      <c r="L454" t="s">
        <v>175</v>
      </c>
    </row>
    <row r="455" spans="1:12">
      <c r="A455" t="s">
        <v>1121</v>
      </c>
      <c r="B455"/>
      <c r="C455" t="s">
        <v>177</v>
      </c>
      <c r="D455" t="s">
        <v>216</v>
      </c>
      <c r="E455" t="s">
        <v>220</v>
      </c>
      <c r="F455" t="s">
        <v>180</v>
      </c>
      <c r="G455"/>
      <c r="H455" t="s">
        <v>1122</v>
      </c>
      <c r="I455" s="25">
        <v>44392</v>
      </c>
      <c r="J455" t="s">
        <v>174</v>
      </c>
      <c r="K455"/>
      <c r="L455" t="s">
        <v>175</v>
      </c>
    </row>
    <row r="456" spans="1:12">
      <c r="A456" t="s">
        <v>1123</v>
      </c>
      <c r="B456"/>
      <c r="C456" t="s">
        <v>215</v>
      </c>
      <c r="D456" t="s">
        <v>178</v>
      </c>
      <c r="E456"/>
      <c r="F456" t="s">
        <v>180</v>
      </c>
      <c r="G456"/>
      <c r="H456" t="s">
        <v>1124</v>
      </c>
      <c r="I456" s="25">
        <v>40296</v>
      </c>
      <c r="J456" t="s">
        <v>174</v>
      </c>
      <c r="K456"/>
      <c r="L456" t="s">
        <v>175</v>
      </c>
    </row>
    <row r="457" spans="1:12">
      <c r="A457"/>
      <c r="B457" t="s">
        <v>441</v>
      </c>
      <c r="C457" t="s">
        <v>242</v>
      </c>
      <c r="D457" t="s">
        <v>827</v>
      </c>
      <c r="E457"/>
      <c r="F457" t="s">
        <v>180</v>
      </c>
      <c r="G457"/>
      <c r="H457" t="s">
        <v>1125</v>
      </c>
      <c r="I457" s="25">
        <v>41456</v>
      </c>
      <c r="J457" t="s">
        <v>174</v>
      </c>
      <c r="K457"/>
      <c r="L457" t="s">
        <v>175</v>
      </c>
    </row>
    <row r="458" spans="1:12">
      <c r="A458"/>
      <c r="B458"/>
      <c r="C458" t="s">
        <v>169</v>
      </c>
      <c r="D458" t="s">
        <v>225</v>
      </c>
      <c r="E458"/>
      <c r="F458" t="s">
        <v>180</v>
      </c>
      <c r="G458" t="s">
        <v>341</v>
      </c>
      <c r="H458" t="s">
        <v>1126</v>
      </c>
      <c r="I458" s="25">
        <v>45108</v>
      </c>
      <c r="J458" t="s">
        <v>174</v>
      </c>
      <c r="K458"/>
      <c r="L458" t="s">
        <v>175</v>
      </c>
    </row>
    <row r="459" spans="1:12">
      <c r="A459" t="s">
        <v>1127</v>
      </c>
      <c r="B459"/>
      <c r="C459" t="s">
        <v>199</v>
      </c>
      <c r="D459" t="s">
        <v>216</v>
      </c>
      <c r="E459" t="s">
        <v>232</v>
      </c>
      <c r="F459" t="s">
        <v>180</v>
      </c>
      <c r="G459"/>
      <c r="H459" t="s">
        <v>1128</v>
      </c>
      <c r="I459" s="25">
        <v>44392</v>
      </c>
      <c r="J459" t="s">
        <v>174</v>
      </c>
      <c r="K459"/>
      <c r="L459" t="s">
        <v>175</v>
      </c>
    </row>
    <row r="460" spans="1:12">
      <c r="A460" t="s">
        <v>1129</v>
      </c>
      <c r="B460"/>
      <c r="C460" t="s">
        <v>199</v>
      </c>
      <c r="D460" t="s">
        <v>178</v>
      </c>
      <c r="E460" t="s">
        <v>232</v>
      </c>
      <c r="F460" t="s">
        <v>180</v>
      </c>
      <c r="G460"/>
      <c r="H460" t="s">
        <v>1130</v>
      </c>
      <c r="I460" s="25">
        <v>40296</v>
      </c>
      <c r="J460" t="s">
        <v>174</v>
      </c>
      <c r="K460"/>
      <c r="L460" t="s">
        <v>175</v>
      </c>
    </row>
    <row r="461" spans="1:12">
      <c r="A461" t="s">
        <v>1131</v>
      </c>
      <c r="B461"/>
      <c r="C461" t="s">
        <v>199</v>
      </c>
      <c r="D461" t="s">
        <v>225</v>
      </c>
      <c r="E461" t="s">
        <v>232</v>
      </c>
      <c r="F461" t="s">
        <v>180</v>
      </c>
      <c r="G461"/>
      <c r="H461" t="s">
        <v>1132</v>
      </c>
      <c r="I461" s="25">
        <v>44392</v>
      </c>
      <c r="J461" t="s">
        <v>174</v>
      </c>
      <c r="K461"/>
      <c r="L461" t="s">
        <v>175</v>
      </c>
    </row>
    <row r="462" spans="1:12">
      <c r="A462" t="s">
        <v>1133</v>
      </c>
      <c r="B462"/>
      <c r="C462" t="s">
        <v>177</v>
      </c>
      <c r="D462" t="s">
        <v>216</v>
      </c>
      <c r="E462" t="s">
        <v>179</v>
      </c>
      <c r="F462" t="s">
        <v>180</v>
      </c>
      <c r="G462"/>
      <c r="H462" t="s">
        <v>1134</v>
      </c>
      <c r="I462" s="25">
        <v>44392</v>
      </c>
      <c r="J462" t="s">
        <v>174</v>
      </c>
      <c r="K462"/>
      <c r="L462" t="s">
        <v>175</v>
      </c>
    </row>
    <row r="463" spans="1:12">
      <c r="A463" t="s">
        <v>1135</v>
      </c>
      <c r="B463"/>
      <c r="C463" t="s">
        <v>177</v>
      </c>
      <c r="D463" t="s">
        <v>216</v>
      </c>
      <c r="E463" t="s">
        <v>220</v>
      </c>
      <c r="F463" t="s">
        <v>180</v>
      </c>
      <c r="G463"/>
      <c r="H463" t="s">
        <v>1136</v>
      </c>
      <c r="I463" s="25">
        <v>44411</v>
      </c>
      <c r="J463" t="s">
        <v>174</v>
      </c>
      <c r="K463"/>
      <c r="L463" t="s">
        <v>175</v>
      </c>
    </row>
    <row r="464" spans="1:12">
      <c r="A464"/>
      <c r="B464" t="s">
        <v>600</v>
      </c>
      <c r="C464" t="s">
        <v>206</v>
      </c>
      <c r="D464" t="s">
        <v>330</v>
      </c>
      <c r="E464"/>
      <c r="F464" t="s">
        <v>180</v>
      </c>
      <c r="G464" t="s">
        <v>1039</v>
      </c>
      <c r="H464" t="s">
        <v>1137</v>
      </c>
      <c r="I464" s="25">
        <v>44378</v>
      </c>
      <c r="J464" t="s">
        <v>174</v>
      </c>
      <c r="K464" t="s">
        <v>343</v>
      </c>
      <c r="L464" t="s">
        <v>175</v>
      </c>
    </row>
    <row r="465" spans="1:12">
      <c r="A465" t="s">
        <v>1138</v>
      </c>
      <c r="B465"/>
      <c r="C465" t="s">
        <v>199</v>
      </c>
      <c r="D465" t="s">
        <v>216</v>
      </c>
      <c r="E465" t="s">
        <v>304</v>
      </c>
      <c r="F465" t="s">
        <v>180</v>
      </c>
      <c r="G465"/>
      <c r="H465" t="s">
        <v>1139</v>
      </c>
      <c r="I465" s="25">
        <v>44392</v>
      </c>
      <c r="J465" t="s">
        <v>174</v>
      </c>
      <c r="K465"/>
      <c r="L465" t="s">
        <v>175</v>
      </c>
    </row>
    <row r="466" spans="1:12">
      <c r="A466" t="s">
        <v>1140</v>
      </c>
      <c r="B466"/>
      <c r="C466" t="s">
        <v>199</v>
      </c>
      <c r="D466" t="s">
        <v>216</v>
      </c>
      <c r="E466" t="s">
        <v>304</v>
      </c>
      <c r="F466" t="s">
        <v>180</v>
      </c>
      <c r="G466"/>
      <c r="H466" t="s">
        <v>1141</v>
      </c>
      <c r="I466" s="25">
        <v>42705</v>
      </c>
      <c r="J466" t="s">
        <v>174</v>
      </c>
      <c r="K466"/>
      <c r="L466" t="s">
        <v>175</v>
      </c>
    </row>
    <row r="467" spans="1:12">
      <c r="A467"/>
      <c r="B467"/>
      <c r="C467" t="s">
        <v>169</v>
      </c>
      <c r="D467" t="s">
        <v>225</v>
      </c>
      <c r="E467"/>
      <c r="F467" t="s">
        <v>180</v>
      </c>
      <c r="G467" t="s">
        <v>172</v>
      </c>
      <c r="H467" t="s">
        <v>1142</v>
      </c>
      <c r="I467" s="25">
        <v>45108</v>
      </c>
      <c r="J467" t="s">
        <v>174</v>
      </c>
      <c r="K467"/>
      <c r="L467" t="s">
        <v>175</v>
      </c>
    </row>
    <row r="468" spans="1:12">
      <c r="A468" t="s">
        <v>1143</v>
      </c>
      <c r="B468" t="s">
        <v>228</v>
      </c>
      <c r="C468" t="s">
        <v>177</v>
      </c>
      <c r="D468" t="s">
        <v>216</v>
      </c>
      <c r="E468" t="s">
        <v>179</v>
      </c>
      <c r="F468" t="s">
        <v>180</v>
      </c>
      <c r="G468"/>
      <c r="H468" t="s">
        <v>1144</v>
      </c>
      <c r="I468" s="25">
        <v>44392</v>
      </c>
      <c r="J468" t="s">
        <v>174</v>
      </c>
      <c r="K468"/>
      <c r="L468" t="s">
        <v>175</v>
      </c>
    </row>
    <row r="469" spans="1:12">
      <c r="A469"/>
      <c r="B469"/>
      <c r="C469" t="s">
        <v>251</v>
      </c>
      <c r="D469" t="s">
        <v>178</v>
      </c>
      <c r="E469" t="s">
        <v>1145</v>
      </c>
      <c r="F469" t="s">
        <v>180</v>
      </c>
      <c r="G469"/>
      <c r="H469" t="s">
        <v>1146</v>
      </c>
      <c r="I469" s="25">
        <v>367</v>
      </c>
      <c r="J469" t="s">
        <v>174</v>
      </c>
      <c r="K469"/>
      <c r="L469" t="s">
        <v>175</v>
      </c>
    </row>
    <row r="470" spans="1:12">
      <c r="A470"/>
      <c r="B470"/>
      <c r="C470" t="s">
        <v>298</v>
      </c>
      <c r="D470" t="s">
        <v>319</v>
      </c>
      <c r="E470"/>
      <c r="F470" t="s">
        <v>180</v>
      </c>
      <c r="G470" t="s">
        <v>591</v>
      </c>
      <c r="H470" t="s">
        <v>1147</v>
      </c>
      <c r="I470" s="25">
        <v>40296</v>
      </c>
      <c r="J470" t="s">
        <v>174</v>
      </c>
      <c r="K470"/>
      <c r="L470" t="s">
        <v>175</v>
      </c>
    </row>
    <row r="471" spans="1:12">
      <c r="A471"/>
      <c r="B471"/>
      <c r="C471" t="s">
        <v>188</v>
      </c>
      <c r="D471" t="s">
        <v>189</v>
      </c>
      <c r="E471"/>
      <c r="F471" t="s">
        <v>180</v>
      </c>
      <c r="G471" t="s">
        <v>882</v>
      </c>
      <c r="H471" t="s">
        <v>1148</v>
      </c>
      <c r="I471" s="25">
        <v>45108</v>
      </c>
      <c r="J471" t="s">
        <v>174</v>
      </c>
      <c r="K471" t="s">
        <v>884</v>
      </c>
      <c r="L471" t="s">
        <v>175</v>
      </c>
    </row>
    <row r="472" spans="1:12">
      <c r="A472" t="s">
        <v>1149</v>
      </c>
      <c r="B472"/>
      <c r="C472" t="s">
        <v>215</v>
      </c>
      <c r="D472" t="s">
        <v>178</v>
      </c>
      <c r="E472"/>
      <c r="F472" t="s">
        <v>180</v>
      </c>
      <c r="G472"/>
      <c r="H472" t="s">
        <v>1150</v>
      </c>
      <c r="I472" s="25">
        <v>40296</v>
      </c>
      <c r="J472" t="s">
        <v>174</v>
      </c>
      <c r="K472"/>
      <c r="L472" t="s">
        <v>175</v>
      </c>
    </row>
    <row r="473" spans="1:12">
      <c r="A473" t="s">
        <v>1151</v>
      </c>
      <c r="B473"/>
      <c r="C473" t="s">
        <v>199</v>
      </c>
      <c r="D473" t="s">
        <v>225</v>
      </c>
      <c r="E473" t="s">
        <v>200</v>
      </c>
      <c r="F473" t="s">
        <v>180</v>
      </c>
      <c r="G473"/>
      <c r="H473" t="s">
        <v>1152</v>
      </c>
      <c r="I473" s="25">
        <v>44392</v>
      </c>
      <c r="J473" t="s">
        <v>174</v>
      </c>
      <c r="K473"/>
      <c r="L473" t="s">
        <v>175</v>
      </c>
    </row>
    <row r="474" spans="1:12">
      <c r="A474" t="s">
        <v>623</v>
      </c>
      <c r="B474"/>
      <c r="C474" t="s">
        <v>365</v>
      </c>
      <c r="D474" t="s">
        <v>366</v>
      </c>
      <c r="E474"/>
      <c r="F474" t="s">
        <v>180</v>
      </c>
      <c r="G474" t="s">
        <v>623</v>
      </c>
      <c r="H474" t="s">
        <v>1153</v>
      </c>
      <c r="I474" s="25">
        <v>45108</v>
      </c>
      <c r="J474" t="s">
        <v>174</v>
      </c>
      <c r="K474" t="s">
        <v>439</v>
      </c>
      <c r="L474" t="s">
        <v>175</v>
      </c>
    </row>
    <row r="475" spans="1:12">
      <c r="A475"/>
      <c r="B475"/>
      <c r="C475" t="s">
        <v>169</v>
      </c>
      <c r="D475" t="s">
        <v>1154</v>
      </c>
      <c r="E475"/>
      <c r="F475" t="s">
        <v>180</v>
      </c>
      <c r="G475"/>
      <c r="H475" t="s">
        <v>1155</v>
      </c>
      <c r="I475" s="25">
        <v>40296</v>
      </c>
      <c r="J475" t="s">
        <v>174</v>
      </c>
      <c r="K475"/>
      <c r="L475" t="s">
        <v>175</v>
      </c>
    </row>
    <row r="476" spans="1:12">
      <c r="A476" t="s">
        <v>1156</v>
      </c>
      <c r="B476"/>
      <c r="C476" t="s">
        <v>199</v>
      </c>
      <c r="D476" t="s">
        <v>216</v>
      </c>
      <c r="E476" t="s">
        <v>304</v>
      </c>
      <c r="F476" t="s">
        <v>180</v>
      </c>
      <c r="G476"/>
      <c r="H476" t="s">
        <v>1157</v>
      </c>
      <c r="I476" s="25">
        <v>44392</v>
      </c>
      <c r="J476" t="s">
        <v>174</v>
      </c>
      <c r="K476"/>
      <c r="L476" t="s">
        <v>175</v>
      </c>
    </row>
    <row r="477" spans="1:12">
      <c r="A477" t="s">
        <v>1158</v>
      </c>
      <c r="B477"/>
      <c r="C477" t="s">
        <v>199</v>
      </c>
      <c r="D477" t="s">
        <v>216</v>
      </c>
      <c r="E477" t="s">
        <v>304</v>
      </c>
      <c r="F477" t="s">
        <v>180</v>
      </c>
      <c r="G477"/>
      <c r="H477" t="s">
        <v>1159</v>
      </c>
      <c r="I477" s="25">
        <v>44392</v>
      </c>
      <c r="J477" t="s">
        <v>174</v>
      </c>
      <c r="K477"/>
      <c r="L477" t="s">
        <v>175</v>
      </c>
    </row>
    <row r="478" spans="1:12">
      <c r="A478" t="s">
        <v>1160</v>
      </c>
      <c r="B478"/>
      <c r="C478" t="s">
        <v>199</v>
      </c>
      <c r="D478" t="s">
        <v>178</v>
      </c>
      <c r="E478" t="s">
        <v>232</v>
      </c>
      <c r="F478" t="s">
        <v>180</v>
      </c>
      <c r="G478"/>
      <c r="H478" t="s">
        <v>1161</v>
      </c>
      <c r="I478" s="25">
        <v>40296</v>
      </c>
      <c r="J478" t="s">
        <v>174</v>
      </c>
      <c r="K478"/>
      <c r="L478" t="s">
        <v>175</v>
      </c>
    </row>
    <row r="479" spans="1:12">
      <c r="A479"/>
      <c r="B479" t="s">
        <v>573</v>
      </c>
      <c r="C479" t="s">
        <v>242</v>
      </c>
      <c r="D479" t="s">
        <v>330</v>
      </c>
      <c r="E479"/>
      <c r="F479" t="s">
        <v>180</v>
      </c>
      <c r="G479"/>
      <c r="H479" t="s">
        <v>1162</v>
      </c>
      <c r="I479" s="25">
        <v>43282</v>
      </c>
      <c r="J479" t="s">
        <v>174</v>
      </c>
      <c r="K479"/>
      <c r="L479" t="s">
        <v>175</v>
      </c>
    </row>
    <row r="480" spans="1:12">
      <c r="A480" t="s">
        <v>1163</v>
      </c>
      <c r="B480"/>
      <c r="C480" t="s">
        <v>199</v>
      </c>
      <c r="D480" t="s">
        <v>178</v>
      </c>
      <c r="E480" t="s">
        <v>232</v>
      </c>
      <c r="F480" t="s">
        <v>180</v>
      </c>
      <c r="G480"/>
      <c r="H480" t="s">
        <v>1164</v>
      </c>
      <c r="I480" s="25">
        <v>40296</v>
      </c>
      <c r="J480" t="s">
        <v>174</v>
      </c>
      <c r="K480"/>
      <c r="L480" t="s">
        <v>175</v>
      </c>
    </row>
    <row r="481" spans="1:12">
      <c r="A481" t="s">
        <v>1165</v>
      </c>
      <c r="B481"/>
      <c r="C481" t="s">
        <v>199</v>
      </c>
      <c r="D481" t="s">
        <v>178</v>
      </c>
      <c r="E481" t="s">
        <v>307</v>
      </c>
      <c r="F481" t="s">
        <v>180</v>
      </c>
      <c r="G481"/>
      <c r="H481" t="s">
        <v>1166</v>
      </c>
      <c r="I481" s="25">
        <v>40296</v>
      </c>
      <c r="J481" t="s">
        <v>174</v>
      </c>
      <c r="K481"/>
      <c r="L481" t="s">
        <v>175</v>
      </c>
    </row>
    <row r="482" spans="1:12">
      <c r="A482" t="s">
        <v>1167</v>
      </c>
      <c r="B482" t="s">
        <v>228</v>
      </c>
      <c r="C482" t="s">
        <v>235</v>
      </c>
      <c r="D482" t="s">
        <v>216</v>
      </c>
      <c r="E482" t="s">
        <v>264</v>
      </c>
      <c r="F482" t="s">
        <v>180</v>
      </c>
      <c r="G482"/>
      <c r="H482" t="s">
        <v>1168</v>
      </c>
      <c r="I482" s="25">
        <v>44453</v>
      </c>
      <c r="J482" t="s">
        <v>174</v>
      </c>
      <c r="K482" t="s">
        <v>752</v>
      </c>
      <c r="L482" t="s">
        <v>175</v>
      </c>
    </row>
    <row r="483" spans="1:12">
      <c r="A483" t="s">
        <v>1169</v>
      </c>
      <c r="B483"/>
      <c r="C483" t="s">
        <v>177</v>
      </c>
      <c r="D483" t="s">
        <v>216</v>
      </c>
      <c r="E483" t="s">
        <v>179</v>
      </c>
      <c r="F483" t="s">
        <v>180</v>
      </c>
      <c r="G483"/>
      <c r="H483" t="s">
        <v>1170</v>
      </c>
      <c r="I483" s="25">
        <v>44392</v>
      </c>
      <c r="J483" t="s">
        <v>174</v>
      </c>
      <c r="K483"/>
      <c r="L483" t="s">
        <v>175</v>
      </c>
    </row>
    <row r="484" spans="1:12">
      <c r="A484" t="s">
        <v>1171</v>
      </c>
      <c r="B484"/>
      <c r="C484" t="s">
        <v>177</v>
      </c>
      <c r="D484" t="s">
        <v>216</v>
      </c>
      <c r="E484" t="s">
        <v>179</v>
      </c>
      <c r="F484" t="s">
        <v>180</v>
      </c>
      <c r="G484"/>
      <c r="H484" t="s">
        <v>1172</v>
      </c>
      <c r="I484" s="25">
        <v>44392</v>
      </c>
      <c r="J484" t="s">
        <v>174</v>
      </c>
      <c r="K484"/>
      <c r="L484" t="s">
        <v>175</v>
      </c>
    </row>
    <row r="485" spans="1:12">
      <c r="A485" t="s">
        <v>1173</v>
      </c>
      <c r="B485"/>
      <c r="C485" t="s">
        <v>199</v>
      </c>
      <c r="D485" t="s">
        <v>216</v>
      </c>
      <c r="E485" t="s">
        <v>232</v>
      </c>
      <c r="F485" t="s">
        <v>180</v>
      </c>
      <c r="G485"/>
      <c r="H485" t="s">
        <v>1174</v>
      </c>
      <c r="I485" s="25">
        <v>44392</v>
      </c>
      <c r="J485" t="s">
        <v>174</v>
      </c>
      <c r="K485"/>
      <c r="L485" t="s">
        <v>175</v>
      </c>
    </row>
    <row r="486" spans="1:12">
      <c r="A486"/>
      <c r="B486" t="s">
        <v>1175</v>
      </c>
      <c r="C486" t="s">
        <v>206</v>
      </c>
      <c r="D486" t="s">
        <v>207</v>
      </c>
      <c r="E486"/>
      <c r="F486" t="s">
        <v>180</v>
      </c>
      <c r="G486" t="s">
        <v>426</v>
      </c>
      <c r="H486" t="s">
        <v>1176</v>
      </c>
      <c r="I486" s="25">
        <v>44013</v>
      </c>
      <c r="J486" t="s">
        <v>174</v>
      </c>
      <c r="K486"/>
      <c r="L486" t="s">
        <v>175</v>
      </c>
    </row>
    <row r="487" spans="1:12">
      <c r="A487"/>
      <c r="B487"/>
      <c r="C487" t="s">
        <v>188</v>
      </c>
      <c r="D487" t="s">
        <v>189</v>
      </c>
      <c r="E487"/>
      <c r="F487" t="s">
        <v>180</v>
      </c>
      <c r="G487" t="s">
        <v>239</v>
      </c>
      <c r="H487" t="s">
        <v>1177</v>
      </c>
      <c r="I487" s="25">
        <v>45108</v>
      </c>
      <c r="J487" t="s">
        <v>174</v>
      </c>
      <c r="K487" t="s">
        <v>688</v>
      </c>
      <c r="L487" t="s">
        <v>175</v>
      </c>
    </row>
    <row r="488" spans="1:12">
      <c r="A488" t="s">
        <v>1178</v>
      </c>
      <c r="B488"/>
      <c r="C488" t="s">
        <v>177</v>
      </c>
      <c r="D488" t="s">
        <v>216</v>
      </c>
      <c r="E488" t="s">
        <v>203</v>
      </c>
      <c r="F488" t="s">
        <v>180</v>
      </c>
      <c r="G488"/>
      <c r="H488" t="s">
        <v>1179</v>
      </c>
      <c r="I488" s="25">
        <v>44392</v>
      </c>
      <c r="J488" t="s">
        <v>174</v>
      </c>
      <c r="K488"/>
      <c r="L488" t="s">
        <v>175</v>
      </c>
    </row>
    <row r="489" spans="1:12">
      <c r="A489" t="s">
        <v>1180</v>
      </c>
      <c r="B489"/>
      <c r="C489" t="s">
        <v>199</v>
      </c>
      <c r="D489" t="s">
        <v>216</v>
      </c>
      <c r="E489" t="s">
        <v>200</v>
      </c>
      <c r="F489" t="s">
        <v>180</v>
      </c>
      <c r="G489"/>
      <c r="H489" t="s">
        <v>1181</v>
      </c>
      <c r="I489" s="25">
        <v>44392</v>
      </c>
      <c r="J489" t="s">
        <v>174</v>
      </c>
      <c r="K489"/>
      <c r="L489" t="s">
        <v>175</v>
      </c>
    </row>
    <row r="490" spans="1:12">
      <c r="A490" t="s">
        <v>1182</v>
      </c>
      <c r="B490"/>
      <c r="C490" t="s">
        <v>199</v>
      </c>
      <c r="D490" t="s">
        <v>216</v>
      </c>
      <c r="E490" t="s">
        <v>232</v>
      </c>
      <c r="F490" t="s">
        <v>180</v>
      </c>
      <c r="G490"/>
      <c r="H490" t="s">
        <v>1183</v>
      </c>
      <c r="I490" s="25">
        <v>44392</v>
      </c>
      <c r="J490" t="s">
        <v>174</v>
      </c>
      <c r="K490"/>
      <c r="L490" t="s">
        <v>175</v>
      </c>
    </row>
    <row r="491" spans="1:12">
      <c r="A491" t="s">
        <v>1184</v>
      </c>
      <c r="B491"/>
      <c r="C491" t="s">
        <v>177</v>
      </c>
      <c r="D491" t="s">
        <v>189</v>
      </c>
      <c r="E491" t="s">
        <v>203</v>
      </c>
      <c r="F491" t="s">
        <v>180</v>
      </c>
      <c r="G491"/>
      <c r="H491" t="s">
        <v>1185</v>
      </c>
      <c r="I491" s="25">
        <v>44392</v>
      </c>
      <c r="J491" t="s">
        <v>174</v>
      </c>
      <c r="K491"/>
      <c r="L491" t="s">
        <v>175</v>
      </c>
    </row>
    <row r="492" spans="1:12">
      <c r="A492"/>
      <c r="B492" t="s">
        <v>1186</v>
      </c>
      <c r="C492" t="s">
        <v>206</v>
      </c>
      <c r="D492" t="s">
        <v>207</v>
      </c>
      <c r="E492"/>
      <c r="F492" t="s">
        <v>180</v>
      </c>
      <c r="G492" t="s">
        <v>426</v>
      </c>
      <c r="H492" t="s">
        <v>1187</v>
      </c>
      <c r="I492" s="25">
        <v>44013</v>
      </c>
      <c r="J492" t="s">
        <v>174</v>
      </c>
      <c r="K492"/>
      <c r="L492" t="s">
        <v>175</v>
      </c>
    </row>
    <row r="493" spans="1:12">
      <c r="A493" t="s">
        <v>1188</v>
      </c>
      <c r="B493"/>
      <c r="C493" t="s">
        <v>177</v>
      </c>
      <c r="D493" t="s">
        <v>216</v>
      </c>
      <c r="E493" t="s">
        <v>1189</v>
      </c>
      <c r="F493" t="s">
        <v>180</v>
      </c>
      <c r="G493"/>
      <c r="H493" t="s">
        <v>1190</v>
      </c>
      <c r="I493" s="25">
        <v>44392</v>
      </c>
      <c r="J493" t="s">
        <v>174</v>
      </c>
      <c r="K493"/>
      <c r="L493" t="s">
        <v>175</v>
      </c>
    </row>
    <row r="494" spans="1:12">
      <c r="A494"/>
      <c r="B494" t="s">
        <v>675</v>
      </c>
      <c r="C494" t="s">
        <v>242</v>
      </c>
      <c r="D494" t="s">
        <v>827</v>
      </c>
      <c r="E494"/>
      <c r="F494" t="s">
        <v>180</v>
      </c>
      <c r="G494"/>
      <c r="H494" t="s">
        <v>1191</v>
      </c>
      <c r="I494" s="25">
        <v>42102</v>
      </c>
      <c r="J494" t="s">
        <v>174</v>
      </c>
      <c r="K494"/>
      <c r="L494" t="s">
        <v>175</v>
      </c>
    </row>
    <row r="495" spans="1:12">
      <c r="A495" t="s">
        <v>1192</v>
      </c>
      <c r="B495"/>
      <c r="C495" t="s">
        <v>215</v>
      </c>
      <c r="D495" t="s">
        <v>216</v>
      </c>
      <c r="E495"/>
      <c r="F495" t="s">
        <v>180</v>
      </c>
      <c r="G495"/>
      <c r="H495" t="s">
        <v>1193</v>
      </c>
      <c r="I495" s="25">
        <v>367</v>
      </c>
      <c r="J495" t="s">
        <v>174</v>
      </c>
      <c r="K495"/>
      <c r="L495" t="s">
        <v>175</v>
      </c>
    </row>
    <row r="496" spans="1:12">
      <c r="A496" t="s">
        <v>1194</v>
      </c>
      <c r="B496"/>
      <c r="C496" t="s">
        <v>199</v>
      </c>
      <c r="D496" t="s">
        <v>216</v>
      </c>
      <c r="E496" t="s">
        <v>232</v>
      </c>
      <c r="F496" t="s">
        <v>180</v>
      </c>
      <c r="G496"/>
      <c r="H496" t="s">
        <v>1195</v>
      </c>
      <c r="I496" s="25">
        <v>44392</v>
      </c>
      <c r="J496" t="s">
        <v>174</v>
      </c>
      <c r="K496"/>
      <c r="L496" t="s">
        <v>175</v>
      </c>
    </row>
    <row r="497" spans="1:12">
      <c r="A497" t="s">
        <v>1196</v>
      </c>
      <c r="B497"/>
      <c r="C497" t="s">
        <v>177</v>
      </c>
      <c r="D497" t="s">
        <v>216</v>
      </c>
      <c r="E497" t="s">
        <v>220</v>
      </c>
      <c r="F497" t="s">
        <v>180</v>
      </c>
      <c r="G497"/>
      <c r="H497" t="s">
        <v>1197</v>
      </c>
      <c r="I497" s="25">
        <v>40296</v>
      </c>
      <c r="J497" t="s">
        <v>174</v>
      </c>
      <c r="K497"/>
      <c r="L497" t="s">
        <v>175</v>
      </c>
    </row>
    <row r="498" spans="1:12">
      <c r="A498" t="s">
        <v>1198</v>
      </c>
      <c r="B498"/>
      <c r="C498" t="s">
        <v>177</v>
      </c>
      <c r="D498" t="s">
        <v>216</v>
      </c>
      <c r="E498" t="s">
        <v>1189</v>
      </c>
      <c r="F498" t="s">
        <v>180</v>
      </c>
      <c r="G498"/>
      <c r="H498" t="s">
        <v>1199</v>
      </c>
      <c r="I498" s="25">
        <v>44392</v>
      </c>
      <c r="J498" t="s">
        <v>174</v>
      </c>
      <c r="K498"/>
      <c r="L498" t="s">
        <v>175</v>
      </c>
    </row>
    <row r="499" spans="1:12">
      <c r="A499"/>
      <c r="B499"/>
      <c r="C499" t="s">
        <v>188</v>
      </c>
      <c r="D499" t="s">
        <v>189</v>
      </c>
      <c r="E499"/>
      <c r="F499" t="s">
        <v>180</v>
      </c>
      <c r="G499" t="s">
        <v>184</v>
      </c>
      <c r="H499" t="s">
        <v>1200</v>
      </c>
      <c r="I499" s="25">
        <v>45108</v>
      </c>
      <c r="J499" t="s">
        <v>174</v>
      </c>
      <c r="K499" t="s">
        <v>546</v>
      </c>
      <c r="L499" t="s">
        <v>175</v>
      </c>
    </row>
    <row r="500" spans="1:12">
      <c r="A500" t="s">
        <v>1201</v>
      </c>
      <c r="B500"/>
      <c r="C500" t="s">
        <v>177</v>
      </c>
      <c r="D500" t="s">
        <v>178</v>
      </c>
      <c r="E500" t="s">
        <v>179</v>
      </c>
      <c r="F500" t="s">
        <v>180</v>
      </c>
      <c r="G500"/>
      <c r="H500" t="s">
        <v>1202</v>
      </c>
      <c r="I500" s="25">
        <v>40296</v>
      </c>
      <c r="J500" t="s">
        <v>174</v>
      </c>
      <c r="K500"/>
      <c r="L500" t="s">
        <v>175</v>
      </c>
    </row>
    <row r="501" spans="1:12">
      <c r="A501"/>
      <c r="B501" t="s">
        <v>611</v>
      </c>
      <c r="C501" t="s">
        <v>242</v>
      </c>
      <c r="D501" t="s">
        <v>827</v>
      </c>
      <c r="E501"/>
      <c r="F501" t="s">
        <v>180</v>
      </c>
      <c r="G501"/>
      <c r="H501" t="s">
        <v>1203</v>
      </c>
      <c r="I501" s="25">
        <v>41456</v>
      </c>
      <c r="J501" t="s">
        <v>174</v>
      </c>
      <c r="K501"/>
      <c r="L501" t="s">
        <v>175</v>
      </c>
    </row>
    <row r="502" spans="1:12">
      <c r="A502" t="s">
        <v>1204</v>
      </c>
      <c r="B502"/>
      <c r="C502" t="s">
        <v>199</v>
      </c>
      <c r="D502" t="s">
        <v>216</v>
      </c>
      <c r="E502" t="s">
        <v>832</v>
      </c>
      <c r="F502" t="s">
        <v>180</v>
      </c>
      <c r="G502"/>
      <c r="H502" t="s">
        <v>1205</v>
      </c>
      <c r="I502" s="25">
        <v>40296</v>
      </c>
      <c r="J502" t="s">
        <v>174</v>
      </c>
      <c r="K502"/>
      <c r="L502" t="s">
        <v>175</v>
      </c>
    </row>
    <row r="503" spans="1:12">
      <c r="A503" t="s">
        <v>1206</v>
      </c>
      <c r="B503"/>
      <c r="C503" t="s">
        <v>177</v>
      </c>
      <c r="D503" t="s">
        <v>178</v>
      </c>
      <c r="E503" t="s">
        <v>179</v>
      </c>
      <c r="F503" t="s">
        <v>180</v>
      </c>
      <c r="G503"/>
      <c r="H503" t="s">
        <v>1207</v>
      </c>
      <c r="I503" s="25">
        <v>40296</v>
      </c>
      <c r="J503" t="s">
        <v>174</v>
      </c>
      <c r="K503"/>
      <c r="L503" t="s">
        <v>175</v>
      </c>
    </row>
    <row r="504" spans="1:12">
      <c r="A504" t="s">
        <v>198</v>
      </c>
      <c r="B504"/>
      <c r="C504" t="s">
        <v>199</v>
      </c>
      <c r="D504" t="s">
        <v>225</v>
      </c>
      <c r="E504" t="s">
        <v>255</v>
      </c>
      <c r="F504" t="s">
        <v>180</v>
      </c>
      <c r="G504"/>
      <c r="H504" t="s">
        <v>1208</v>
      </c>
      <c r="I504" s="25">
        <v>40296</v>
      </c>
      <c r="J504" t="s">
        <v>174</v>
      </c>
      <c r="K504"/>
      <c r="L504" t="s">
        <v>175</v>
      </c>
    </row>
    <row r="505" spans="1:12">
      <c r="A505" t="s">
        <v>1209</v>
      </c>
      <c r="B505"/>
      <c r="C505" t="s">
        <v>199</v>
      </c>
      <c r="D505" t="s">
        <v>178</v>
      </c>
      <c r="E505" t="s">
        <v>232</v>
      </c>
      <c r="F505" t="s">
        <v>180</v>
      </c>
      <c r="G505"/>
      <c r="H505" t="s">
        <v>1210</v>
      </c>
      <c r="I505" s="25">
        <v>40296</v>
      </c>
      <c r="J505" t="s">
        <v>174</v>
      </c>
      <c r="K505"/>
      <c r="L505" t="s">
        <v>175</v>
      </c>
    </row>
    <row r="506" spans="1:12">
      <c r="A506" t="s">
        <v>1211</v>
      </c>
      <c r="B506"/>
      <c r="C506" t="s">
        <v>177</v>
      </c>
      <c r="D506" t="s">
        <v>178</v>
      </c>
      <c r="E506" t="s">
        <v>179</v>
      </c>
      <c r="F506" t="s">
        <v>180</v>
      </c>
      <c r="G506"/>
      <c r="H506" t="s">
        <v>1212</v>
      </c>
      <c r="I506" s="25">
        <v>40296</v>
      </c>
      <c r="J506" t="s">
        <v>174</v>
      </c>
      <c r="K506"/>
      <c r="L506" t="s">
        <v>175</v>
      </c>
    </row>
    <row r="507" spans="1:12">
      <c r="A507" t="s">
        <v>1213</v>
      </c>
      <c r="B507"/>
      <c r="C507" t="s">
        <v>177</v>
      </c>
      <c r="D507" t="s">
        <v>216</v>
      </c>
      <c r="E507" t="s">
        <v>179</v>
      </c>
      <c r="F507" t="s">
        <v>180</v>
      </c>
      <c r="G507"/>
      <c r="H507" t="s">
        <v>1214</v>
      </c>
      <c r="I507" s="25">
        <v>44392</v>
      </c>
      <c r="J507" t="s">
        <v>174</v>
      </c>
      <c r="K507"/>
      <c r="L507" t="s">
        <v>175</v>
      </c>
    </row>
    <row r="508" spans="1:12">
      <c r="A508" t="s">
        <v>1215</v>
      </c>
      <c r="B508"/>
      <c r="C508" t="s">
        <v>215</v>
      </c>
      <c r="D508" t="s">
        <v>216</v>
      </c>
      <c r="E508"/>
      <c r="F508" t="s">
        <v>180</v>
      </c>
      <c r="G508"/>
      <c r="H508" t="s">
        <v>1216</v>
      </c>
      <c r="I508" s="25">
        <v>367</v>
      </c>
      <c r="J508" t="s">
        <v>174</v>
      </c>
      <c r="K508"/>
      <c r="L508" t="s">
        <v>175</v>
      </c>
    </row>
    <row r="509" spans="1:12">
      <c r="A509"/>
      <c r="B509"/>
      <c r="C509" t="s">
        <v>251</v>
      </c>
      <c r="D509" t="s">
        <v>1030</v>
      </c>
      <c r="E509" t="s">
        <v>1217</v>
      </c>
      <c r="F509" t="s">
        <v>180</v>
      </c>
      <c r="G509" t="s">
        <v>337</v>
      </c>
      <c r="H509" t="s">
        <v>1218</v>
      </c>
      <c r="I509" s="25">
        <v>45108</v>
      </c>
      <c r="J509" t="s">
        <v>174</v>
      </c>
      <c r="K509" t="s">
        <v>507</v>
      </c>
      <c r="L509" t="s">
        <v>175</v>
      </c>
    </row>
    <row r="510" spans="1:12">
      <c r="A510"/>
      <c r="B510"/>
      <c r="C510" t="s">
        <v>169</v>
      </c>
      <c r="D510" t="s">
        <v>89</v>
      </c>
      <c r="E510"/>
      <c r="F510" t="s">
        <v>180</v>
      </c>
      <c r="G510" t="s">
        <v>341</v>
      </c>
      <c r="H510" t="s">
        <v>1219</v>
      </c>
      <c r="I510" s="25">
        <v>44378</v>
      </c>
      <c r="J510" t="s">
        <v>174</v>
      </c>
      <c r="K510"/>
      <c r="L510" t="s">
        <v>175</v>
      </c>
    </row>
    <row r="511" spans="1:12">
      <c r="A511"/>
      <c r="B511"/>
      <c r="C511" t="s">
        <v>593</v>
      </c>
      <c r="D511" t="s">
        <v>189</v>
      </c>
      <c r="E511"/>
      <c r="F511" t="s">
        <v>180</v>
      </c>
      <c r="G511" t="s">
        <v>594</v>
      </c>
      <c r="H511" t="s">
        <v>1220</v>
      </c>
      <c r="I511" s="25">
        <v>42186</v>
      </c>
      <c r="J511" t="s">
        <v>174</v>
      </c>
      <c r="K511"/>
      <c r="L511" t="s">
        <v>175</v>
      </c>
    </row>
    <row r="512" spans="1:12">
      <c r="A512"/>
      <c r="B512"/>
      <c r="C512" t="s">
        <v>1221</v>
      </c>
      <c r="D512" t="s">
        <v>189</v>
      </c>
      <c r="E512"/>
      <c r="F512" t="s">
        <v>180</v>
      </c>
      <c r="G512"/>
      <c r="H512" t="s">
        <v>1222</v>
      </c>
      <c r="I512" s="25">
        <v>43282</v>
      </c>
      <c r="J512" t="s">
        <v>174</v>
      </c>
      <c r="K512"/>
      <c r="L512" t="s">
        <v>175</v>
      </c>
    </row>
    <row r="513" spans="1:12">
      <c r="A513"/>
      <c r="B513" t="s">
        <v>205</v>
      </c>
      <c r="C513" t="s">
        <v>206</v>
      </c>
      <c r="D513" t="s">
        <v>207</v>
      </c>
      <c r="E513"/>
      <c r="F513" t="s">
        <v>180</v>
      </c>
      <c r="G513" t="s">
        <v>426</v>
      </c>
      <c r="H513" t="s">
        <v>1223</v>
      </c>
      <c r="I513" s="25">
        <v>44013</v>
      </c>
      <c r="J513" t="s">
        <v>174</v>
      </c>
      <c r="K513"/>
      <c r="L513" t="s">
        <v>175</v>
      </c>
    </row>
    <row r="514" spans="1:12">
      <c r="A514" t="s">
        <v>357</v>
      </c>
      <c r="B514"/>
      <c r="C514" t="s">
        <v>229</v>
      </c>
      <c r="D514" t="s">
        <v>178</v>
      </c>
      <c r="E514"/>
      <c r="F514" t="s">
        <v>180</v>
      </c>
      <c r="G514" t="s">
        <v>337</v>
      </c>
      <c r="H514" t="s">
        <v>1224</v>
      </c>
      <c r="I514" s="25">
        <v>45108</v>
      </c>
      <c r="J514" t="s">
        <v>174</v>
      </c>
      <c r="K514" t="s">
        <v>507</v>
      </c>
      <c r="L514" t="s">
        <v>175</v>
      </c>
    </row>
    <row r="515" spans="1:12">
      <c r="A515" t="s">
        <v>1225</v>
      </c>
      <c r="B515"/>
      <c r="C515" t="s">
        <v>177</v>
      </c>
      <c r="D515" t="s">
        <v>178</v>
      </c>
      <c r="E515" t="s">
        <v>220</v>
      </c>
      <c r="F515" t="s">
        <v>180</v>
      </c>
      <c r="G515"/>
      <c r="H515" t="s">
        <v>1226</v>
      </c>
      <c r="I515" s="25">
        <v>40296</v>
      </c>
      <c r="J515" t="s">
        <v>174</v>
      </c>
      <c r="K515"/>
      <c r="L515" t="s">
        <v>175</v>
      </c>
    </row>
    <row r="516" spans="1:12">
      <c r="A516"/>
      <c r="B516" t="s">
        <v>573</v>
      </c>
      <c r="C516" t="s">
        <v>206</v>
      </c>
      <c r="D516" t="s">
        <v>330</v>
      </c>
      <c r="E516"/>
      <c r="F516" t="s">
        <v>180</v>
      </c>
      <c r="G516" t="s">
        <v>1039</v>
      </c>
      <c r="H516" t="s">
        <v>1227</v>
      </c>
      <c r="I516" s="25">
        <v>44378</v>
      </c>
      <c r="J516" t="s">
        <v>174</v>
      </c>
      <c r="K516" t="s">
        <v>688</v>
      </c>
      <c r="L516" t="s">
        <v>175</v>
      </c>
    </row>
    <row r="517" spans="1:12">
      <c r="A517" t="s">
        <v>1228</v>
      </c>
      <c r="B517"/>
      <c r="C517" t="s">
        <v>199</v>
      </c>
      <c r="D517" t="s">
        <v>216</v>
      </c>
      <c r="E517" t="s">
        <v>200</v>
      </c>
      <c r="F517" t="s">
        <v>180</v>
      </c>
      <c r="G517"/>
      <c r="H517" t="s">
        <v>1229</v>
      </c>
      <c r="I517" s="25">
        <v>44235</v>
      </c>
      <c r="J517" t="s">
        <v>174</v>
      </c>
      <c r="K517"/>
      <c r="L517" t="s">
        <v>175</v>
      </c>
    </row>
    <row r="518" spans="1:12">
      <c r="A518" t="s">
        <v>1230</v>
      </c>
      <c r="B518"/>
      <c r="C518" t="s">
        <v>177</v>
      </c>
      <c r="D518" t="s">
        <v>216</v>
      </c>
      <c r="E518" t="s">
        <v>203</v>
      </c>
      <c r="F518" t="s">
        <v>180</v>
      </c>
      <c r="G518"/>
      <c r="H518" t="s">
        <v>1231</v>
      </c>
      <c r="I518" s="25">
        <v>44392</v>
      </c>
      <c r="J518" t="s">
        <v>174</v>
      </c>
      <c r="K518"/>
      <c r="L518" t="s">
        <v>175</v>
      </c>
    </row>
    <row r="519" spans="1:12">
      <c r="A519"/>
      <c r="B519"/>
      <c r="C519" t="s">
        <v>1232</v>
      </c>
      <c r="D519" t="s">
        <v>1036</v>
      </c>
      <c r="E519"/>
      <c r="F519" t="s">
        <v>180</v>
      </c>
      <c r="G519"/>
      <c r="H519" t="s">
        <v>1233</v>
      </c>
      <c r="I519" s="25">
        <v>367</v>
      </c>
      <c r="J519" t="s">
        <v>174</v>
      </c>
      <c r="K519"/>
      <c r="L519" t="s">
        <v>175</v>
      </c>
    </row>
    <row r="520" spans="1:12">
      <c r="A520" t="s">
        <v>1234</v>
      </c>
      <c r="B520"/>
      <c r="C520" t="s">
        <v>199</v>
      </c>
      <c r="D520" t="s">
        <v>178</v>
      </c>
      <c r="E520" t="s">
        <v>232</v>
      </c>
      <c r="F520" t="s">
        <v>180</v>
      </c>
      <c r="G520"/>
      <c r="H520" t="s">
        <v>1235</v>
      </c>
      <c r="I520" s="25">
        <v>40296</v>
      </c>
      <c r="J520" t="s">
        <v>174</v>
      </c>
      <c r="K520"/>
      <c r="L520" t="s">
        <v>175</v>
      </c>
    </row>
    <row r="521" spans="1:12">
      <c r="A521" t="s">
        <v>1236</v>
      </c>
      <c r="B521"/>
      <c r="C521" t="s">
        <v>177</v>
      </c>
      <c r="D521" t="s">
        <v>216</v>
      </c>
      <c r="E521" t="s">
        <v>179</v>
      </c>
      <c r="F521" t="s">
        <v>180</v>
      </c>
      <c r="G521"/>
      <c r="H521" t="s">
        <v>1237</v>
      </c>
      <c r="I521" s="25">
        <v>44411</v>
      </c>
      <c r="J521" t="s">
        <v>174</v>
      </c>
      <c r="K521"/>
      <c r="L521" t="s">
        <v>175</v>
      </c>
    </row>
    <row r="522" spans="1:12">
      <c r="A522"/>
      <c r="B522"/>
      <c r="C522" t="s">
        <v>298</v>
      </c>
      <c r="D522" t="s">
        <v>1238</v>
      </c>
      <c r="E522"/>
      <c r="F522" t="s">
        <v>180</v>
      </c>
      <c r="G522"/>
      <c r="H522" t="s">
        <v>1239</v>
      </c>
      <c r="I522" s="25">
        <v>41091</v>
      </c>
      <c r="J522" t="s">
        <v>174</v>
      </c>
      <c r="K522"/>
      <c r="L522" t="s">
        <v>175</v>
      </c>
    </row>
    <row r="523" spans="1:12">
      <c r="A523" t="s">
        <v>1240</v>
      </c>
      <c r="B523"/>
      <c r="C523" t="s">
        <v>199</v>
      </c>
      <c r="D523" t="s">
        <v>216</v>
      </c>
      <c r="E523" t="s">
        <v>304</v>
      </c>
      <c r="F523" t="s">
        <v>180</v>
      </c>
      <c r="G523"/>
      <c r="H523" t="s">
        <v>1241</v>
      </c>
      <c r="I523" s="25">
        <v>44392</v>
      </c>
      <c r="J523" t="s">
        <v>174</v>
      </c>
      <c r="K523"/>
      <c r="L523" t="s">
        <v>175</v>
      </c>
    </row>
    <row r="524" spans="1:12">
      <c r="A524" t="s">
        <v>1242</v>
      </c>
      <c r="B524"/>
      <c r="C524" t="s">
        <v>177</v>
      </c>
      <c r="D524" t="s">
        <v>216</v>
      </c>
      <c r="E524" t="s">
        <v>203</v>
      </c>
      <c r="F524" t="s">
        <v>180</v>
      </c>
      <c r="G524"/>
      <c r="H524" t="s">
        <v>1243</v>
      </c>
      <c r="I524" s="25">
        <v>44392</v>
      </c>
      <c r="J524" t="s">
        <v>174</v>
      </c>
      <c r="K524"/>
      <c r="L524" t="s">
        <v>175</v>
      </c>
    </row>
    <row r="525" spans="1:12">
      <c r="A525" t="s">
        <v>1244</v>
      </c>
      <c r="B525"/>
      <c r="C525" t="s">
        <v>199</v>
      </c>
      <c r="D525" t="s">
        <v>216</v>
      </c>
      <c r="E525" t="s">
        <v>335</v>
      </c>
      <c r="F525" t="s">
        <v>180</v>
      </c>
      <c r="G525"/>
      <c r="H525" t="s">
        <v>1245</v>
      </c>
      <c r="I525" s="25">
        <v>44392</v>
      </c>
      <c r="J525" t="s">
        <v>174</v>
      </c>
      <c r="K525"/>
      <c r="L525" t="s">
        <v>175</v>
      </c>
    </row>
    <row r="526" spans="1:12">
      <c r="A526"/>
      <c r="B526" t="s">
        <v>430</v>
      </c>
      <c r="C526" t="s">
        <v>242</v>
      </c>
      <c r="D526" t="s">
        <v>574</v>
      </c>
      <c r="E526"/>
      <c r="F526" t="s">
        <v>180</v>
      </c>
      <c r="G526"/>
      <c r="H526" t="s">
        <v>1246</v>
      </c>
      <c r="I526" s="25">
        <v>42640</v>
      </c>
      <c r="J526" t="s">
        <v>174</v>
      </c>
      <c r="K526"/>
      <c r="L526" t="s">
        <v>175</v>
      </c>
    </row>
    <row r="527" spans="1:12">
      <c r="A527" t="s">
        <v>1247</v>
      </c>
      <c r="B527"/>
      <c r="C527" t="s">
        <v>177</v>
      </c>
      <c r="D527" t="s">
        <v>216</v>
      </c>
      <c r="E527" t="s">
        <v>1248</v>
      </c>
      <c r="F527" t="s">
        <v>180</v>
      </c>
      <c r="G527"/>
      <c r="H527" t="s">
        <v>1249</v>
      </c>
      <c r="I527" s="25">
        <v>44459</v>
      </c>
      <c r="J527" t="s">
        <v>174</v>
      </c>
      <c r="K527"/>
      <c r="L527" t="s">
        <v>175</v>
      </c>
    </row>
    <row r="528" spans="1:12">
      <c r="A528"/>
      <c r="B528" t="s">
        <v>1250</v>
      </c>
      <c r="C528" t="s">
        <v>206</v>
      </c>
      <c r="D528" t="s">
        <v>207</v>
      </c>
      <c r="E528"/>
      <c r="F528" t="s">
        <v>180</v>
      </c>
      <c r="G528" t="s">
        <v>474</v>
      </c>
      <c r="H528" t="s">
        <v>1251</v>
      </c>
      <c r="I528" s="25">
        <v>44998</v>
      </c>
      <c r="J528" t="s">
        <v>174</v>
      </c>
      <c r="K528" t="s">
        <v>857</v>
      </c>
      <c r="L528" t="s">
        <v>175</v>
      </c>
    </row>
    <row r="529" spans="1:12">
      <c r="A529"/>
      <c r="B529" t="s">
        <v>600</v>
      </c>
      <c r="C529" t="s">
        <v>206</v>
      </c>
      <c r="D529" t="s">
        <v>330</v>
      </c>
      <c r="E529"/>
      <c r="F529" t="s">
        <v>180</v>
      </c>
      <c r="G529" t="s">
        <v>1252</v>
      </c>
      <c r="H529" t="s">
        <v>1253</v>
      </c>
      <c r="I529" s="25">
        <v>44470</v>
      </c>
      <c r="J529" t="s">
        <v>174</v>
      </c>
      <c r="K529"/>
      <c r="L529" t="s">
        <v>175</v>
      </c>
    </row>
    <row r="530" spans="1:12">
      <c r="A530"/>
      <c r="B530"/>
      <c r="C530" t="s">
        <v>1081</v>
      </c>
      <c r="D530" t="s">
        <v>189</v>
      </c>
      <c r="E530" t="s">
        <v>1082</v>
      </c>
      <c r="F530" t="s">
        <v>180</v>
      </c>
      <c r="G530" t="s">
        <v>505</v>
      </c>
      <c r="H530" t="s">
        <v>1254</v>
      </c>
      <c r="I530" s="25">
        <v>44927</v>
      </c>
      <c r="J530" t="s">
        <v>1255</v>
      </c>
      <c r="K530" t="s">
        <v>507</v>
      </c>
      <c r="L530" t="s">
        <v>175</v>
      </c>
    </row>
    <row r="531" spans="1:12">
      <c r="A531"/>
      <c r="B531"/>
      <c r="C531" t="s">
        <v>344</v>
      </c>
      <c r="D531" t="s">
        <v>178</v>
      </c>
      <c r="E531"/>
      <c r="F531" t="s">
        <v>171</v>
      </c>
      <c r="G531" t="s">
        <v>341</v>
      </c>
      <c r="H531" t="s">
        <v>1256</v>
      </c>
      <c r="I531" s="25">
        <v>43647</v>
      </c>
      <c r="J531" t="s">
        <v>174</v>
      </c>
      <c r="K531"/>
      <c r="L531" t="s">
        <v>175</v>
      </c>
    </row>
    <row r="532" spans="1:12">
      <c r="A532"/>
      <c r="B532" t="s">
        <v>644</v>
      </c>
      <c r="C532" t="s">
        <v>206</v>
      </c>
      <c r="D532" t="s">
        <v>207</v>
      </c>
      <c r="E532"/>
      <c r="F532" t="s">
        <v>180</v>
      </c>
      <c r="G532" t="s">
        <v>395</v>
      </c>
      <c r="H532" t="s">
        <v>1257</v>
      </c>
      <c r="I532" s="25">
        <v>44228</v>
      </c>
      <c r="J532" t="s">
        <v>174</v>
      </c>
      <c r="K532"/>
      <c r="L532" t="s">
        <v>175</v>
      </c>
    </row>
    <row r="533" spans="1:12">
      <c r="A533"/>
      <c r="B533"/>
      <c r="C533" t="s">
        <v>593</v>
      </c>
      <c r="D533" t="s">
        <v>189</v>
      </c>
      <c r="E533"/>
      <c r="F533" t="s">
        <v>180</v>
      </c>
      <c r="G533" t="s">
        <v>1258</v>
      </c>
      <c r="H533" t="s">
        <v>1259</v>
      </c>
      <c r="I533" s="25">
        <v>42856</v>
      </c>
      <c r="J533" t="s">
        <v>174</v>
      </c>
      <c r="K533"/>
      <c r="L533" t="s">
        <v>175</v>
      </c>
    </row>
    <row r="534" spans="1:12">
      <c r="A534"/>
      <c r="B534"/>
      <c r="C534" t="s">
        <v>169</v>
      </c>
      <c r="D534" t="s">
        <v>170</v>
      </c>
      <c r="E534"/>
      <c r="F534" t="s">
        <v>180</v>
      </c>
      <c r="G534" t="s">
        <v>407</v>
      </c>
      <c r="H534" t="s">
        <v>1260</v>
      </c>
      <c r="I534" s="25">
        <v>44197</v>
      </c>
      <c r="J534" t="s">
        <v>174</v>
      </c>
      <c r="K534"/>
      <c r="L534" t="s">
        <v>175</v>
      </c>
    </row>
    <row r="535" spans="1:12">
      <c r="A535"/>
      <c r="B535"/>
      <c r="C535" t="s">
        <v>251</v>
      </c>
      <c r="D535" t="s">
        <v>178</v>
      </c>
      <c r="E535" t="s">
        <v>880</v>
      </c>
      <c r="F535" t="s">
        <v>180</v>
      </c>
      <c r="G535" t="s">
        <v>407</v>
      </c>
      <c r="H535" t="s">
        <v>1261</v>
      </c>
      <c r="I535" s="25">
        <v>43647</v>
      </c>
      <c r="J535" t="s">
        <v>174</v>
      </c>
      <c r="K535"/>
      <c r="L535" t="s">
        <v>175</v>
      </c>
    </row>
    <row r="536" spans="1:12">
      <c r="A536" t="s">
        <v>1262</v>
      </c>
      <c r="B536"/>
      <c r="C536" t="s">
        <v>229</v>
      </c>
      <c r="D536" t="s">
        <v>216</v>
      </c>
      <c r="E536"/>
      <c r="F536" t="s">
        <v>180</v>
      </c>
      <c r="G536" t="s">
        <v>192</v>
      </c>
      <c r="H536" t="s">
        <v>1263</v>
      </c>
      <c r="I536" s="25">
        <v>45108</v>
      </c>
      <c r="J536" t="s">
        <v>174</v>
      </c>
      <c r="K536" t="s">
        <v>194</v>
      </c>
      <c r="L536" t="s">
        <v>175</v>
      </c>
    </row>
    <row r="537" spans="1:12">
      <c r="A537" t="s">
        <v>1264</v>
      </c>
      <c r="B537"/>
      <c r="C537" t="s">
        <v>199</v>
      </c>
      <c r="D537" t="s">
        <v>216</v>
      </c>
      <c r="E537" t="s">
        <v>200</v>
      </c>
      <c r="F537" t="s">
        <v>180</v>
      </c>
      <c r="G537"/>
      <c r="H537" t="s">
        <v>1265</v>
      </c>
      <c r="I537" s="25">
        <v>44470</v>
      </c>
      <c r="J537" t="s">
        <v>174</v>
      </c>
      <c r="K537"/>
      <c r="L537" t="s">
        <v>175</v>
      </c>
    </row>
    <row r="538" spans="1:12">
      <c r="A538"/>
      <c r="B538"/>
      <c r="C538" t="s">
        <v>169</v>
      </c>
      <c r="D538" t="s">
        <v>178</v>
      </c>
      <c r="E538"/>
      <c r="F538" t="s">
        <v>171</v>
      </c>
      <c r="G538" t="s">
        <v>469</v>
      </c>
      <c r="H538" t="s">
        <v>1266</v>
      </c>
      <c r="I538" s="25">
        <v>44562</v>
      </c>
      <c r="J538" t="s">
        <v>174</v>
      </c>
      <c r="K538"/>
      <c r="L538" t="s">
        <v>175</v>
      </c>
    </row>
    <row r="539" spans="1:12">
      <c r="A539"/>
      <c r="B539"/>
      <c r="C539" t="s">
        <v>169</v>
      </c>
      <c r="D539" t="s">
        <v>617</v>
      </c>
      <c r="E539"/>
      <c r="F539" t="s">
        <v>171</v>
      </c>
      <c r="G539" t="s">
        <v>1267</v>
      </c>
      <c r="H539" t="s">
        <v>1268</v>
      </c>
      <c r="I539" s="25">
        <v>42552</v>
      </c>
      <c r="J539" t="s">
        <v>174</v>
      </c>
      <c r="K539"/>
      <c r="L539" t="s">
        <v>175</v>
      </c>
    </row>
    <row r="540" spans="1:12">
      <c r="A540"/>
      <c r="B540" t="s">
        <v>1269</v>
      </c>
      <c r="C540" t="s">
        <v>242</v>
      </c>
      <c r="D540" t="s">
        <v>207</v>
      </c>
      <c r="E540"/>
      <c r="F540" t="s">
        <v>180</v>
      </c>
      <c r="G540"/>
      <c r="H540" t="s">
        <v>1270</v>
      </c>
      <c r="I540" s="25">
        <v>41091</v>
      </c>
      <c r="J540" t="s">
        <v>174</v>
      </c>
      <c r="K540"/>
      <c r="L540" t="s">
        <v>175</v>
      </c>
    </row>
    <row r="541" spans="1:12">
      <c r="A541"/>
      <c r="B541"/>
      <c r="C541" t="s">
        <v>1271</v>
      </c>
      <c r="D541" t="s">
        <v>178</v>
      </c>
      <c r="E541"/>
      <c r="F541" t="s">
        <v>180</v>
      </c>
      <c r="G541"/>
      <c r="H541" t="s">
        <v>1272</v>
      </c>
      <c r="I541" s="25">
        <v>367</v>
      </c>
      <c r="J541" t="s">
        <v>174</v>
      </c>
      <c r="K541"/>
      <c r="L541" t="s">
        <v>175</v>
      </c>
    </row>
    <row r="542" spans="1:12">
      <c r="A542"/>
      <c r="B542"/>
      <c r="C542" t="s">
        <v>188</v>
      </c>
      <c r="D542" t="s">
        <v>189</v>
      </c>
      <c r="E542"/>
      <c r="F542" t="s">
        <v>180</v>
      </c>
      <c r="G542" t="s">
        <v>485</v>
      </c>
      <c r="H542" t="s">
        <v>1273</v>
      </c>
      <c r="I542" s="25">
        <v>43891</v>
      </c>
      <c r="J542" t="s">
        <v>174</v>
      </c>
      <c r="K542"/>
      <c r="L542" t="s">
        <v>175</v>
      </c>
    </row>
    <row r="543" spans="1:12">
      <c r="A543"/>
      <c r="B543"/>
      <c r="C543" t="s">
        <v>593</v>
      </c>
      <c r="D543" t="s">
        <v>189</v>
      </c>
      <c r="E543"/>
      <c r="F543" t="s">
        <v>180</v>
      </c>
      <c r="G543" t="s">
        <v>1274</v>
      </c>
      <c r="H543" t="s">
        <v>1275</v>
      </c>
      <c r="I543" s="25">
        <v>42856</v>
      </c>
      <c r="J543" t="s">
        <v>174</v>
      </c>
      <c r="K543"/>
      <c r="L543" t="s">
        <v>175</v>
      </c>
    </row>
    <row r="544" spans="1:12">
      <c r="A544" t="s">
        <v>1276</v>
      </c>
      <c r="B544"/>
      <c r="C544" t="s">
        <v>177</v>
      </c>
      <c r="D544" t="s">
        <v>216</v>
      </c>
      <c r="E544" t="s">
        <v>179</v>
      </c>
      <c r="F544" t="s">
        <v>180</v>
      </c>
      <c r="G544"/>
      <c r="H544" t="s">
        <v>1277</v>
      </c>
      <c r="I544" s="25">
        <v>45170</v>
      </c>
      <c r="J544" t="s">
        <v>174</v>
      </c>
      <c r="K544"/>
      <c r="L544" t="s">
        <v>175</v>
      </c>
    </row>
    <row r="545" spans="1:12">
      <c r="A545"/>
      <c r="B545"/>
      <c r="C545" t="s">
        <v>169</v>
      </c>
      <c r="D545" t="s">
        <v>178</v>
      </c>
      <c r="E545"/>
      <c r="F545" t="s">
        <v>171</v>
      </c>
      <c r="G545" t="s">
        <v>1278</v>
      </c>
      <c r="H545" t="s">
        <v>1279</v>
      </c>
      <c r="I545" s="25">
        <v>44743</v>
      </c>
      <c r="J545" t="s">
        <v>174</v>
      </c>
      <c r="K545" t="s">
        <v>1280</v>
      </c>
      <c r="L545" t="s">
        <v>175</v>
      </c>
    </row>
    <row r="546" spans="1:12">
      <c r="A546"/>
      <c r="B546"/>
      <c r="C546" t="s">
        <v>188</v>
      </c>
      <c r="D546" t="s">
        <v>189</v>
      </c>
      <c r="E546"/>
      <c r="F546" t="s">
        <v>180</v>
      </c>
      <c r="G546" t="s">
        <v>1281</v>
      </c>
      <c r="H546" t="s">
        <v>1282</v>
      </c>
      <c r="I546" s="25">
        <v>45108</v>
      </c>
      <c r="J546" t="s">
        <v>174</v>
      </c>
      <c r="K546" t="s">
        <v>1283</v>
      </c>
      <c r="L546" t="s">
        <v>175</v>
      </c>
    </row>
    <row r="547" spans="1:12">
      <c r="A547"/>
      <c r="B547"/>
      <c r="C547" t="s">
        <v>169</v>
      </c>
      <c r="D547" t="s">
        <v>178</v>
      </c>
      <c r="E547"/>
      <c r="F547" t="s">
        <v>180</v>
      </c>
      <c r="G547" t="s">
        <v>350</v>
      </c>
      <c r="H547" t="s">
        <v>1284</v>
      </c>
      <c r="I547" s="25">
        <v>44927</v>
      </c>
      <c r="J547" t="s">
        <v>174</v>
      </c>
      <c r="K547" t="s">
        <v>352</v>
      </c>
      <c r="L547" t="s">
        <v>175</v>
      </c>
    </row>
    <row r="548" spans="1:12">
      <c r="A548"/>
      <c r="B548"/>
      <c r="C548" t="s">
        <v>169</v>
      </c>
      <c r="D548" t="s">
        <v>89</v>
      </c>
      <c r="E548"/>
      <c r="F548" t="s">
        <v>180</v>
      </c>
      <c r="G548" t="s">
        <v>1285</v>
      </c>
      <c r="H548" t="s">
        <v>1286</v>
      </c>
      <c r="I548" s="25">
        <v>44378</v>
      </c>
      <c r="J548" t="s">
        <v>174</v>
      </c>
      <c r="K548"/>
      <c r="L548" t="s">
        <v>175</v>
      </c>
    </row>
    <row r="549" spans="1:12">
      <c r="A549" t="s">
        <v>1287</v>
      </c>
      <c r="B549"/>
      <c r="C549" t="s">
        <v>177</v>
      </c>
      <c r="D549" t="s">
        <v>216</v>
      </c>
      <c r="E549" t="s">
        <v>220</v>
      </c>
      <c r="F549" t="s">
        <v>180</v>
      </c>
      <c r="G549"/>
      <c r="H549" t="s">
        <v>1288</v>
      </c>
      <c r="I549" s="25">
        <v>40296</v>
      </c>
      <c r="J549" t="s">
        <v>174</v>
      </c>
      <c r="K549"/>
      <c r="L549" t="s">
        <v>175</v>
      </c>
    </row>
    <row r="550" spans="1:12">
      <c r="A550" t="s">
        <v>740</v>
      </c>
      <c r="B550"/>
      <c r="C550" t="s">
        <v>199</v>
      </c>
      <c r="D550" t="s">
        <v>216</v>
      </c>
      <c r="E550" t="s">
        <v>304</v>
      </c>
      <c r="F550" t="s">
        <v>180</v>
      </c>
      <c r="G550"/>
      <c r="H550" t="s">
        <v>1289</v>
      </c>
      <c r="I550" s="25">
        <v>40296</v>
      </c>
      <c r="J550" t="s">
        <v>174</v>
      </c>
      <c r="K550"/>
      <c r="L550" t="s">
        <v>175</v>
      </c>
    </row>
    <row r="551" spans="1:12">
      <c r="A551" t="s">
        <v>1290</v>
      </c>
      <c r="B551"/>
      <c r="C551" t="s">
        <v>199</v>
      </c>
      <c r="D551" t="s">
        <v>216</v>
      </c>
      <c r="E551" t="s">
        <v>232</v>
      </c>
      <c r="F551" t="s">
        <v>180</v>
      </c>
      <c r="G551"/>
      <c r="H551" t="s">
        <v>1291</v>
      </c>
      <c r="I551" s="25">
        <v>40296</v>
      </c>
      <c r="J551" t="s">
        <v>174</v>
      </c>
      <c r="K551"/>
      <c r="L551" t="s">
        <v>175</v>
      </c>
    </row>
    <row r="552" spans="1:12">
      <c r="A552"/>
      <c r="B552"/>
      <c r="C552" t="s">
        <v>169</v>
      </c>
      <c r="D552" t="s">
        <v>1030</v>
      </c>
      <c r="E552"/>
      <c r="F552" t="s">
        <v>171</v>
      </c>
      <c r="G552"/>
      <c r="H552" t="s">
        <v>1292</v>
      </c>
      <c r="I552" s="25">
        <v>367</v>
      </c>
      <c r="J552" t="s">
        <v>174</v>
      </c>
      <c r="K552"/>
      <c r="L552" t="s">
        <v>175</v>
      </c>
    </row>
    <row r="553" spans="1:12">
      <c r="A553"/>
      <c r="B553"/>
      <c r="C553" t="s">
        <v>186</v>
      </c>
      <c r="D553" t="s">
        <v>207</v>
      </c>
      <c r="E553"/>
      <c r="F553" t="s">
        <v>180</v>
      </c>
      <c r="G553"/>
      <c r="H553" t="s">
        <v>1293</v>
      </c>
      <c r="I553" s="25">
        <v>44330</v>
      </c>
      <c r="J553" t="s">
        <v>174</v>
      </c>
      <c r="K553"/>
      <c r="L553" t="s">
        <v>175</v>
      </c>
    </row>
    <row r="554" spans="1:12">
      <c r="A554" t="s">
        <v>1294</v>
      </c>
      <c r="B554"/>
      <c r="C554" t="s">
        <v>177</v>
      </c>
      <c r="D554" t="s">
        <v>216</v>
      </c>
      <c r="E554" t="s">
        <v>179</v>
      </c>
      <c r="F554" t="s">
        <v>180</v>
      </c>
      <c r="G554"/>
      <c r="H554" t="s">
        <v>1295</v>
      </c>
      <c r="I554" s="25">
        <v>43374</v>
      </c>
      <c r="J554" t="s">
        <v>174</v>
      </c>
      <c r="K554"/>
      <c r="L554" t="s">
        <v>175</v>
      </c>
    </row>
    <row r="555" spans="1:12">
      <c r="A555" t="s">
        <v>722</v>
      </c>
      <c r="B555"/>
      <c r="C555" t="s">
        <v>177</v>
      </c>
      <c r="D555" t="s">
        <v>216</v>
      </c>
      <c r="E555" t="s">
        <v>179</v>
      </c>
      <c r="F555" t="s">
        <v>180</v>
      </c>
      <c r="G555"/>
      <c r="H555" t="s">
        <v>1296</v>
      </c>
      <c r="I555" s="25">
        <v>40296</v>
      </c>
      <c r="J555" t="s">
        <v>174</v>
      </c>
      <c r="K555"/>
      <c r="L555" t="s">
        <v>175</v>
      </c>
    </row>
    <row r="556" spans="1:12">
      <c r="A556" t="s">
        <v>1297</v>
      </c>
      <c r="B556"/>
      <c r="C556" t="s">
        <v>229</v>
      </c>
      <c r="D556" t="s">
        <v>178</v>
      </c>
      <c r="E556"/>
      <c r="F556" t="s">
        <v>180</v>
      </c>
      <c r="G556" t="s">
        <v>635</v>
      </c>
      <c r="H556" t="s">
        <v>1298</v>
      </c>
      <c r="I556" s="25">
        <v>44453</v>
      </c>
      <c r="J556" t="s">
        <v>174</v>
      </c>
      <c r="K556"/>
      <c r="L556" t="s">
        <v>175</v>
      </c>
    </row>
    <row r="557" spans="1:12">
      <c r="A557" t="s">
        <v>1299</v>
      </c>
      <c r="B557"/>
      <c r="C557" t="s">
        <v>199</v>
      </c>
      <c r="D557" t="s">
        <v>216</v>
      </c>
      <c r="E557" t="s">
        <v>335</v>
      </c>
      <c r="F557" t="s">
        <v>180</v>
      </c>
      <c r="G557"/>
      <c r="H557" t="s">
        <v>1300</v>
      </c>
      <c r="I557" s="25">
        <v>44105</v>
      </c>
      <c r="J557" t="s">
        <v>174</v>
      </c>
      <c r="K557"/>
      <c r="L557" t="s">
        <v>175</v>
      </c>
    </row>
    <row r="558" spans="1:12">
      <c r="A558"/>
      <c r="B558" t="s">
        <v>498</v>
      </c>
      <c r="C558" t="s">
        <v>169</v>
      </c>
      <c r="D558" t="s">
        <v>207</v>
      </c>
      <c r="E558"/>
      <c r="F558" t="s">
        <v>180</v>
      </c>
      <c r="G558" t="s">
        <v>505</v>
      </c>
      <c r="H558" t="s">
        <v>1301</v>
      </c>
      <c r="I558" s="25">
        <v>43831</v>
      </c>
      <c r="J558" t="s">
        <v>174</v>
      </c>
      <c r="K558"/>
      <c r="L558" t="s">
        <v>175</v>
      </c>
    </row>
    <row r="559" spans="1:12">
      <c r="A559" t="s">
        <v>1302</v>
      </c>
      <c r="B559"/>
      <c r="C559" t="s">
        <v>199</v>
      </c>
      <c r="D559" t="s">
        <v>178</v>
      </c>
      <c r="E559" t="s">
        <v>759</v>
      </c>
      <c r="F559" t="s">
        <v>180</v>
      </c>
      <c r="G559"/>
      <c r="H559" t="s">
        <v>1303</v>
      </c>
      <c r="I559" s="25">
        <v>40296</v>
      </c>
      <c r="J559" t="s">
        <v>174</v>
      </c>
      <c r="K559"/>
      <c r="L559" t="s">
        <v>175</v>
      </c>
    </row>
    <row r="560" spans="1:12">
      <c r="A560" t="s">
        <v>1304</v>
      </c>
      <c r="B560"/>
      <c r="C560" t="s">
        <v>177</v>
      </c>
      <c r="D560" t="s">
        <v>216</v>
      </c>
      <c r="E560" t="s">
        <v>179</v>
      </c>
      <c r="F560" t="s">
        <v>180</v>
      </c>
      <c r="G560"/>
      <c r="H560" t="s">
        <v>1305</v>
      </c>
      <c r="I560" s="25">
        <v>44392</v>
      </c>
      <c r="J560" t="s">
        <v>174</v>
      </c>
      <c r="K560"/>
      <c r="L560" t="s">
        <v>175</v>
      </c>
    </row>
    <row r="561" spans="1:12">
      <c r="A561" t="s">
        <v>1306</v>
      </c>
      <c r="B561"/>
      <c r="C561" t="s">
        <v>177</v>
      </c>
      <c r="D561" t="s">
        <v>178</v>
      </c>
      <c r="E561" t="s">
        <v>179</v>
      </c>
      <c r="F561" t="s">
        <v>180</v>
      </c>
      <c r="G561"/>
      <c r="H561" t="s">
        <v>1307</v>
      </c>
      <c r="I561" s="25">
        <v>40296</v>
      </c>
      <c r="J561" t="s">
        <v>174</v>
      </c>
      <c r="K561"/>
      <c r="L561" t="s">
        <v>175</v>
      </c>
    </row>
    <row r="562" spans="1:12">
      <c r="A562" t="s">
        <v>1308</v>
      </c>
      <c r="B562"/>
      <c r="C562" t="s">
        <v>199</v>
      </c>
      <c r="D562" t="s">
        <v>178</v>
      </c>
      <c r="E562" t="s">
        <v>232</v>
      </c>
      <c r="F562" t="s">
        <v>180</v>
      </c>
      <c r="G562"/>
      <c r="H562" t="s">
        <v>1309</v>
      </c>
      <c r="I562" s="25">
        <v>40296</v>
      </c>
      <c r="J562" t="s">
        <v>174</v>
      </c>
      <c r="K562"/>
      <c r="L562" t="s">
        <v>175</v>
      </c>
    </row>
    <row r="563" spans="1:12">
      <c r="A563" t="s">
        <v>1310</v>
      </c>
      <c r="B563"/>
      <c r="C563" t="s">
        <v>199</v>
      </c>
      <c r="D563" t="s">
        <v>216</v>
      </c>
      <c r="E563" t="s">
        <v>1102</v>
      </c>
      <c r="F563" t="s">
        <v>180</v>
      </c>
      <c r="G563"/>
      <c r="H563" t="s">
        <v>1311</v>
      </c>
      <c r="I563" s="25">
        <v>44392</v>
      </c>
      <c r="J563" t="s">
        <v>174</v>
      </c>
      <c r="K563"/>
      <c r="L563" t="s">
        <v>175</v>
      </c>
    </row>
    <row r="564" spans="1:12">
      <c r="A564" t="s">
        <v>1312</v>
      </c>
      <c r="B564"/>
      <c r="C564" t="s">
        <v>199</v>
      </c>
      <c r="D564" t="s">
        <v>178</v>
      </c>
      <c r="E564" t="s">
        <v>232</v>
      </c>
      <c r="F564" t="s">
        <v>180</v>
      </c>
      <c r="G564"/>
      <c r="H564" t="s">
        <v>1313</v>
      </c>
      <c r="I564" s="25">
        <v>40296</v>
      </c>
      <c r="J564" t="s">
        <v>174</v>
      </c>
      <c r="K564"/>
      <c r="L564" t="s">
        <v>175</v>
      </c>
    </row>
    <row r="565" spans="1:12">
      <c r="A565" t="s">
        <v>1314</v>
      </c>
      <c r="B565"/>
      <c r="C565" t="s">
        <v>199</v>
      </c>
      <c r="D565" t="s">
        <v>216</v>
      </c>
      <c r="E565" t="s">
        <v>232</v>
      </c>
      <c r="F565" t="s">
        <v>180</v>
      </c>
      <c r="G565"/>
      <c r="H565" t="s">
        <v>1315</v>
      </c>
      <c r="I565" s="25">
        <v>44941</v>
      </c>
      <c r="J565" t="s">
        <v>174</v>
      </c>
      <c r="K565"/>
      <c r="L565" t="s">
        <v>175</v>
      </c>
    </row>
    <row r="566" spans="1:12">
      <c r="A566" t="s">
        <v>1316</v>
      </c>
      <c r="B566"/>
      <c r="C566" t="s">
        <v>199</v>
      </c>
      <c r="D566" t="s">
        <v>216</v>
      </c>
      <c r="E566" t="s">
        <v>232</v>
      </c>
      <c r="F566" t="s">
        <v>180</v>
      </c>
      <c r="G566"/>
      <c r="H566" t="s">
        <v>1317</v>
      </c>
      <c r="I566" s="25">
        <v>44392</v>
      </c>
      <c r="J566" t="s">
        <v>174</v>
      </c>
      <c r="K566"/>
      <c r="L566" t="s">
        <v>175</v>
      </c>
    </row>
    <row r="567" spans="1:12">
      <c r="A567"/>
      <c r="B567"/>
      <c r="C567" t="s">
        <v>298</v>
      </c>
      <c r="D567" t="s">
        <v>299</v>
      </c>
      <c r="E567"/>
      <c r="F567" t="s">
        <v>180</v>
      </c>
      <c r="G567" t="s">
        <v>515</v>
      </c>
      <c r="H567" t="s">
        <v>1318</v>
      </c>
      <c r="I567" s="25">
        <v>40296</v>
      </c>
      <c r="J567" t="s">
        <v>174</v>
      </c>
      <c r="K567"/>
      <c r="L567" t="s">
        <v>175</v>
      </c>
    </row>
    <row r="568" spans="1:12">
      <c r="A568" t="s">
        <v>1319</v>
      </c>
      <c r="B568"/>
      <c r="C568" t="s">
        <v>177</v>
      </c>
      <c r="D568" t="s">
        <v>216</v>
      </c>
      <c r="E568" t="s">
        <v>220</v>
      </c>
      <c r="F568" t="s">
        <v>180</v>
      </c>
      <c r="G568"/>
      <c r="H568" t="s">
        <v>1320</v>
      </c>
      <c r="I568" s="25">
        <v>44392</v>
      </c>
      <c r="J568" t="s">
        <v>174</v>
      </c>
      <c r="K568"/>
      <c r="L568" t="s">
        <v>175</v>
      </c>
    </row>
    <row r="569" spans="1:12">
      <c r="A569" t="s">
        <v>1321</v>
      </c>
      <c r="B569"/>
      <c r="C569" t="s">
        <v>199</v>
      </c>
      <c r="D569" t="s">
        <v>216</v>
      </c>
      <c r="E569" t="s">
        <v>232</v>
      </c>
      <c r="F569" t="s">
        <v>180</v>
      </c>
      <c r="G569"/>
      <c r="H569" t="s">
        <v>1322</v>
      </c>
      <c r="I569" s="25">
        <v>44392</v>
      </c>
      <c r="J569" t="s">
        <v>174</v>
      </c>
      <c r="K569"/>
      <c r="L569" t="s">
        <v>175</v>
      </c>
    </row>
    <row r="570" spans="1:12">
      <c r="A570"/>
      <c r="B570" t="s">
        <v>869</v>
      </c>
      <c r="C570" t="s">
        <v>242</v>
      </c>
      <c r="D570" t="s">
        <v>207</v>
      </c>
      <c r="E570"/>
      <c r="F570" t="s">
        <v>180</v>
      </c>
      <c r="G570"/>
      <c r="H570" t="s">
        <v>1323</v>
      </c>
      <c r="I570" s="25">
        <v>41091</v>
      </c>
      <c r="J570" t="s">
        <v>174</v>
      </c>
      <c r="K570"/>
      <c r="L570" t="s">
        <v>175</v>
      </c>
    </row>
    <row r="571" spans="1:12">
      <c r="A571"/>
      <c r="B571"/>
      <c r="C571" t="s">
        <v>188</v>
      </c>
      <c r="D571" t="s">
        <v>189</v>
      </c>
      <c r="E571"/>
      <c r="F571" t="s">
        <v>180</v>
      </c>
      <c r="G571" t="s">
        <v>1324</v>
      </c>
      <c r="H571" t="s">
        <v>1325</v>
      </c>
      <c r="I571" s="25">
        <v>45108</v>
      </c>
      <c r="J571" t="s">
        <v>174</v>
      </c>
      <c r="K571" t="s">
        <v>857</v>
      </c>
      <c r="L571" t="s">
        <v>175</v>
      </c>
    </row>
    <row r="572" spans="1:12">
      <c r="A572" t="s">
        <v>1326</v>
      </c>
      <c r="B572"/>
      <c r="C572" t="s">
        <v>199</v>
      </c>
      <c r="D572" t="s">
        <v>178</v>
      </c>
      <c r="E572" t="s">
        <v>232</v>
      </c>
      <c r="F572" t="s">
        <v>180</v>
      </c>
      <c r="G572"/>
      <c r="H572" t="s">
        <v>1327</v>
      </c>
      <c r="I572" s="25">
        <v>40296</v>
      </c>
      <c r="J572" t="s">
        <v>174</v>
      </c>
      <c r="K572"/>
      <c r="L572" t="s">
        <v>175</v>
      </c>
    </row>
    <row r="573" spans="1:12">
      <c r="A573"/>
      <c r="B573"/>
      <c r="C573" t="s">
        <v>188</v>
      </c>
      <c r="D573" t="s">
        <v>189</v>
      </c>
      <c r="E573"/>
      <c r="F573" t="s">
        <v>180</v>
      </c>
      <c r="G573" t="s">
        <v>1328</v>
      </c>
      <c r="H573" t="s">
        <v>1329</v>
      </c>
      <c r="I573" s="25">
        <v>45108</v>
      </c>
      <c r="J573" t="s">
        <v>174</v>
      </c>
      <c r="K573" t="s">
        <v>1330</v>
      </c>
      <c r="L573" t="s">
        <v>175</v>
      </c>
    </row>
    <row r="574" spans="1:12">
      <c r="A574" t="s">
        <v>1331</v>
      </c>
      <c r="B574"/>
      <c r="C574" t="s">
        <v>177</v>
      </c>
      <c r="D574" t="s">
        <v>178</v>
      </c>
      <c r="E574" t="s">
        <v>203</v>
      </c>
      <c r="F574" t="s">
        <v>180</v>
      </c>
      <c r="G574"/>
      <c r="H574" t="s">
        <v>1332</v>
      </c>
      <c r="I574" s="25">
        <v>40296</v>
      </c>
      <c r="J574" t="s">
        <v>174</v>
      </c>
      <c r="K574"/>
      <c r="L574" t="s">
        <v>175</v>
      </c>
    </row>
    <row r="575" spans="1:12">
      <c r="A575"/>
      <c r="B575"/>
      <c r="C575" t="s">
        <v>188</v>
      </c>
      <c r="D575" t="s">
        <v>189</v>
      </c>
      <c r="E575"/>
      <c r="F575" t="s">
        <v>180</v>
      </c>
      <c r="G575" t="s">
        <v>1083</v>
      </c>
      <c r="H575" t="s">
        <v>1333</v>
      </c>
      <c r="I575" s="25">
        <v>45108</v>
      </c>
      <c r="J575" t="s">
        <v>174</v>
      </c>
      <c r="K575" t="s">
        <v>443</v>
      </c>
      <c r="L575" t="s">
        <v>175</v>
      </c>
    </row>
    <row r="576" spans="1:12">
      <c r="A576"/>
      <c r="B576"/>
      <c r="C576" t="s">
        <v>188</v>
      </c>
      <c r="D576" t="s">
        <v>189</v>
      </c>
      <c r="E576"/>
      <c r="F576" t="s">
        <v>180</v>
      </c>
      <c r="G576" t="s">
        <v>341</v>
      </c>
      <c r="H576" t="s">
        <v>1334</v>
      </c>
      <c r="I576" s="25">
        <v>45108</v>
      </c>
      <c r="J576" t="s">
        <v>174</v>
      </c>
      <c r="K576" t="s">
        <v>343</v>
      </c>
      <c r="L576" t="s">
        <v>175</v>
      </c>
    </row>
    <row r="577" spans="1:12">
      <c r="A577" t="s">
        <v>1335</v>
      </c>
      <c r="B577"/>
      <c r="C577" t="s">
        <v>199</v>
      </c>
      <c r="D577" t="s">
        <v>216</v>
      </c>
      <c r="E577" t="s">
        <v>232</v>
      </c>
      <c r="F577" t="s">
        <v>180</v>
      </c>
      <c r="G577"/>
      <c r="H577" t="s">
        <v>1336</v>
      </c>
      <c r="I577" s="25">
        <v>44392</v>
      </c>
      <c r="J577" t="s">
        <v>174</v>
      </c>
      <c r="K577"/>
      <c r="L577" t="s">
        <v>175</v>
      </c>
    </row>
    <row r="578" spans="1:12">
      <c r="A578" t="s">
        <v>1337</v>
      </c>
      <c r="B578"/>
      <c r="C578" t="s">
        <v>177</v>
      </c>
      <c r="D578" t="s">
        <v>178</v>
      </c>
      <c r="E578" t="s">
        <v>203</v>
      </c>
      <c r="F578" t="s">
        <v>180</v>
      </c>
      <c r="G578"/>
      <c r="H578" t="s">
        <v>1338</v>
      </c>
      <c r="I578" s="25">
        <v>40296</v>
      </c>
      <c r="J578" t="s">
        <v>174</v>
      </c>
      <c r="K578"/>
      <c r="L578" t="s">
        <v>175</v>
      </c>
    </row>
    <row r="579" spans="1:12">
      <c r="A579"/>
      <c r="B579"/>
      <c r="C579" t="s">
        <v>169</v>
      </c>
      <c r="D579" t="s">
        <v>225</v>
      </c>
      <c r="E579"/>
      <c r="F579" t="s">
        <v>180</v>
      </c>
      <c r="G579"/>
      <c r="H579" t="s">
        <v>1339</v>
      </c>
      <c r="I579" s="25">
        <v>367</v>
      </c>
      <c r="J579" t="s">
        <v>174</v>
      </c>
      <c r="K579"/>
      <c r="L579" t="s">
        <v>175</v>
      </c>
    </row>
    <row r="580" spans="1:12">
      <c r="A580" t="s">
        <v>1340</v>
      </c>
      <c r="B580"/>
      <c r="C580" t="s">
        <v>177</v>
      </c>
      <c r="D580" t="s">
        <v>216</v>
      </c>
      <c r="E580" t="s">
        <v>220</v>
      </c>
      <c r="F580" t="s">
        <v>180</v>
      </c>
      <c r="G580"/>
      <c r="H580" t="s">
        <v>1341</v>
      </c>
      <c r="I580" s="25">
        <v>42948</v>
      </c>
      <c r="J580" t="s">
        <v>174</v>
      </c>
      <c r="K580"/>
      <c r="L580" t="s">
        <v>175</v>
      </c>
    </row>
    <row r="581" spans="1:12">
      <c r="A581"/>
      <c r="B581"/>
      <c r="C581" t="s">
        <v>169</v>
      </c>
      <c r="D581" t="s">
        <v>178</v>
      </c>
      <c r="E581"/>
      <c r="F581" t="s">
        <v>171</v>
      </c>
      <c r="G581" t="s">
        <v>420</v>
      </c>
      <c r="H581" t="s">
        <v>1342</v>
      </c>
      <c r="I581" s="25">
        <v>43282</v>
      </c>
      <c r="J581" t="s">
        <v>174</v>
      </c>
      <c r="K581"/>
      <c r="L581" t="s">
        <v>175</v>
      </c>
    </row>
    <row r="582" spans="1:12">
      <c r="A582"/>
      <c r="B582"/>
      <c r="C582" t="s">
        <v>298</v>
      </c>
      <c r="D582" t="s">
        <v>299</v>
      </c>
      <c r="E582"/>
      <c r="F582" t="s">
        <v>180</v>
      </c>
      <c r="G582" t="s">
        <v>1343</v>
      </c>
      <c r="H582" t="s">
        <v>1344</v>
      </c>
      <c r="I582" s="25">
        <v>40296</v>
      </c>
      <c r="J582" t="s">
        <v>174</v>
      </c>
      <c r="K582"/>
      <c r="L582" t="s">
        <v>175</v>
      </c>
    </row>
    <row r="583" spans="1:12">
      <c r="A583" t="s">
        <v>1345</v>
      </c>
      <c r="B583"/>
      <c r="C583" t="s">
        <v>199</v>
      </c>
      <c r="D583" t="s">
        <v>225</v>
      </c>
      <c r="E583" t="s">
        <v>232</v>
      </c>
      <c r="F583" t="s">
        <v>180</v>
      </c>
      <c r="G583"/>
      <c r="H583" t="s">
        <v>1346</v>
      </c>
      <c r="I583" s="25">
        <v>44392</v>
      </c>
      <c r="J583" t="s">
        <v>174</v>
      </c>
      <c r="K583"/>
      <c r="L583" t="s">
        <v>175</v>
      </c>
    </row>
    <row r="584" spans="1:12">
      <c r="A584" t="s">
        <v>1347</v>
      </c>
      <c r="B584"/>
      <c r="C584" t="s">
        <v>177</v>
      </c>
      <c r="D584" t="s">
        <v>216</v>
      </c>
      <c r="E584" t="s">
        <v>179</v>
      </c>
      <c r="F584" t="s">
        <v>180</v>
      </c>
      <c r="G584"/>
      <c r="H584" t="s">
        <v>1348</v>
      </c>
      <c r="I584" s="25">
        <v>44392</v>
      </c>
      <c r="J584" t="s">
        <v>174</v>
      </c>
      <c r="K584"/>
      <c r="L584" t="s">
        <v>175</v>
      </c>
    </row>
    <row r="585" spans="1:12">
      <c r="A585" t="s">
        <v>1349</v>
      </c>
      <c r="B585"/>
      <c r="C585" t="s">
        <v>177</v>
      </c>
      <c r="D585" t="s">
        <v>216</v>
      </c>
      <c r="E585" t="s">
        <v>203</v>
      </c>
      <c r="F585" t="s">
        <v>180</v>
      </c>
      <c r="G585"/>
      <c r="H585" t="s">
        <v>1350</v>
      </c>
      <c r="I585" s="25">
        <v>44392</v>
      </c>
      <c r="J585" t="s">
        <v>174</v>
      </c>
      <c r="K585"/>
      <c r="L585" t="s">
        <v>175</v>
      </c>
    </row>
    <row r="586" spans="1:12">
      <c r="A586" t="s">
        <v>1351</v>
      </c>
      <c r="B586"/>
      <c r="C586" t="s">
        <v>177</v>
      </c>
      <c r="D586" t="s">
        <v>216</v>
      </c>
      <c r="E586" t="s">
        <v>179</v>
      </c>
      <c r="F586" t="s">
        <v>180</v>
      </c>
      <c r="G586"/>
      <c r="H586" t="s">
        <v>1352</v>
      </c>
      <c r="I586" s="25">
        <v>43374</v>
      </c>
      <c r="J586" t="s">
        <v>174</v>
      </c>
      <c r="K586"/>
      <c r="L586" t="s">
        <v>175</v>
      </c>
    </row>
    <row r="587" spans="1:12">
      <c r="A587"/>
      <c r="B587" t="s">
        <v>963</v>
      </c>
      <c r="C587" t="s">
        <v>206</v>
      </c>
      <c r="D587" t="s">
        <v>207</v>
      </c>
      <c r="E587"/>
      <c r="F587" t="s">
        <v>180</v>
      </c>
      <c r="G587" t="s">
        <v>426</v>
      </c>
      <c r="H587" t="s">
        <v>1353</v>
      </c>
      <c r="I587" s="25">
        <v>44013</v>
      </c>
      <c r="J587" t="s">
        <v>174</v>
      </c>
      <c r="K587"/>
      <c r="L587" t="s">
        <v>175</v>
      </c>
    </row>
    <row r="588" spans="1:12">
      <c r="A588"/>
      <c r="B588"/>
      <c r="C588" t="s">
        <v>1354</v>
      </c>
      <c r="D588" t="s">
        <v>178</v>
      </c>
      <c r="E588"/>
      <c r="F588" t="s">
        <v>180</v>
      </c>
      <c r="G588"/>
      <c r="H588" t="s">
        <v>1355</v>
      </c>
      <c r="I588" s="25">
        <v>367</v>
      </c>
      <c r="J588" t="s">
        <v>174</v>
      </c>
      <c r="K588"/>
      <c r="L588" t="s">
        <v>175</v>
      </c>
    </row>
    <row r="589" spans="1:12">
      <c r="A589"/>
      <c r="B589" t="s">
        <v>1356</v>
      </c>
      <c r="C589" t="s">
        <v>206</v>
      </c>
      <c r="D589" t="s">
        <v>330</v>
      </c>
      <c r="E589"/>
      <c r="F589" t="s">
        <v>180</v>
      </c>
      <c r="G589" t="s">
        <v>763</v>
      </c>
      <c r="H589" t="s">
        <v>1357</v>
      </c>
      <c r="I589" s="25">
        <v>45108</v>
      </c>
      <c r="J589" t="s">
        <v>174</v>
      </c>
      <c r="K589" t="s">
        <v>688</v>
      </c>
      <c r="L589" t="s">
        <v>175</v>
      </c>
    </row>
    <row r="590" spans="1:12">
      <c r="A590" t="s">
        <v>198</v>
      </c>
      <c r="B590"/>
      <c r="C590" t="s">
        <v>199</v>
      </c>
      <c r="D590" t="s">
        <v>178</v>
      </c>
      <c r="E590" t="s">
        <v>255</v>
      </c>
      <c r="F590" t="s">
        <v>180</v>
      </c>
      <c r="G590"/>
      <c r="H590" t="s">
        <v>1358</v>
      </c>
      <c r="I590" s="25">
        <v>40296</v>
      </c>
      <c r="J590" t="s">
        <v>174</v>
      </c>
      <c r="K590"/>
      <c r="L590" t="s">
        <v>175</v>
      </c>
    </row>
    <row r="591" spans="1:12">
      <c r="A591"/>
      <c r="B591" t="s">
        <v>556</v>
      </c>
      <c r="C591" t="s">
        <v>206</v>
      </c>
      <c r="D591" t="s">
        <v>207</v>
      </c>
      <c r="E591"/>
      <c r="F591" t="s">
        <v>180</v>
      </c>
      <c r="G591" t="s">
        <v>208</v>
      </c>
      <c r="H591" t="s">
        <v>1359</v>
      </c>
      <c r="I591" s="25">
        <v>45108</v>
      </c>
      <c r="J591" t="s">
        <v>174</v>
      </c>
      <c r="K591" t="s">
        <v>1280</v>
      </c>
      <c r="L591" t="s">
        <v>175</v>
      </c>
    </row>
    <row r="592" spans="1:12">
      <c r="A592"/>
      <c r="B592" t="s">
        <v>430</v>
      </c>
      <c r="C592" t="s">
        <v>206</v>
      </c>
      <c r="D592" t="s">
        <v>330</v>
      </c>
      <c r="E592"/>
      <c r="F592" t="s">
        <v>180</v>
      </c>
      <c r="G592" t="s">
        <v>1085</v>
      </c>
      <c r="H592" t="s">
        <v>1360</v>
      </c>
      <c r="I592" s="25">
        <v>44197</v>
      </c>
      <c r="J592" t="s">
        <v>174</v>
      </c>
      <c r="K592"/>
      <c r="L592" t="s">
        <v>175</v>
      </c>
    </row>
    <row r="593" spans="1:12">
      <c r="A593" t="s">
        <v>1361</v>
      </c>
      <c r="B593"/>
      <c r="C593" t="s">
        <v>177</v>
      </c>
      <c r="D593" t="s">
        <v>216</v>
      </c>
      <c r="E593" t="s">
        <v>203</v>
      </c>
      <c r="F593" t="s">
        <v>180</v>
      </c>
      <c r="G593"/>
      <c r="H593" t="s">
        <v>1362</v>
      </c>
      <c r="I593" s="25">
        <v>44392</v>
      </c>
      <c r="J593" t="s">
        <v>174</v>
      </c>
      <c r="K593"/>
      <c r="L593" t="s">
        <v>175</v>
      </c>
    </row>
    <row r="594" spans="1:12">
      <c r="A594" t="s">
        <v>1363</v>
      </c>
      <c r="B594"/>
      <c r="C594" t="s">
        <v>215</v>
      </c>
      <c r="D594" t="s">
        <v>216</v>
      </c>
      <c r="E594"/>
      <c r="F594" t="s">
        <v>180</v>
      </c>
      <c r="G594"/>
      <c r="H594" t="s">
        <v>1364</v>
      </c>
      <c r="I594" s="25">
        <v>367</v>
      </c>
      <c r="J594" t="s">
        <v>174</v>
      </c>
      <c r="K594"/>
      <c r="L594" t="s">
        <v>175</v>
      </c>
    </row>
    <row r="595" spans="1:12">
      <c r="A595" t="s">
        <v>1365</v>
      </c>
      <c r="B595"/>
      <c r="C595" t="s">
        <v>177</v>
      </c>
      <c r="D595" t="s">
        <v>178</v>
      </c>
      <c r="E595" t="s">
        <v>179</v>
      </c>
      <c r="F595" t="s">
        <v>180</v>
      </c>
      <c r="G595"/>
      <c r="H595" t="s">
        <v>1366</v>
      </c>
      <c r="I595" s="25">
        <v>40296</v>
      </c>
      <c r="J595" t="s">
        <v>174</v>
      </c>
      <c r="K595"/>
      <c r="L595" t="s">
        <v>175</v>
      </c>
    </row>
    <row r="596" spans="1:12">
      <c r="A596" t="s">
        <v>1367</v>
      </c>
      <c r="B596"/>
      <c r="C596" t="s">
        <v>199</v>
      </c>
      <c r="D596" t="s">
        <v>178</v>
      </c>
      <c r="E596" t="s">
        <v>232</v>
      </c>
      <c r="F596" t="s">
        <v>180</v>
      </c>
      <c r="G596"/>
      <c r="H596" t="s">
        <v>1368</v>
      </c>
      <c r="I596" s="25">
        <v>40296</v>
      </c>
      <c r="J596" t="s">
        <v>174</v>
      </c>
      <c r="K596"/>
      <c r="L596" t="s">
        <v>175</v>
      </c>
    </row>
    <row r="597" spans="1:12">
      <c r="A597" t="s">
        <v>1369</v>
      </c>
      <c r="B597"/>
      <c r="C597" t="s">
        <v>199</v>
      </c>
      <c r="D597" t="s">
        <v>216</v>
      </c>
      <c r="E597" t="s">
        <v>200</v>
      </c>
      <c r="F597" t="s">
        <v>180</v>
      </c>
      <c r="G597"/>
      <c r="H597" t="s">
        <v>1370</v>
      </c>
      <c r="I597" s="25">
        <v>44392</v>
      </c>
      <c r="J597" t="s">
        <v>174</v>
      </c>
      <c r="K597"/>
      <c r="L597" t="s">
        <v>175</v>
      </c>
    </row>
    <row r="598" spans="1:12">
      <c r="A598" t="s">
        <v>1371</v>
      </c>
      <c r="B598"/>
      <c r="C598" t="s">
        <v>199</v>
      </c>
      <c r="D598" t="s">
        <v>216</v>
      </c>
      <c r="E598" t="s">
        <v>1003</v>
      </c>
      <c r="F598" t="s">
        <v>180</v>
      </c>
      <c r="G598"/>
      <c r="H598" t="s">
        <v>1372</v>
      </c>
      <c r="I598" s="25">
        <v>44392</v>
      </c>
      <c r="J598" t="s">
        <v>174</v>
      </c>
      <c r="K598"/>
      <c r="L598" t="s">
        <v>175</v>
      </c>
    </row>
    <row r="599" spans="1:12">
      <c r="A599" t="s">
        <v>1373</v>
      </c>
      <c r="B599"/>
      <c r="C599" t="s">
        <v>199</v>
      </c>
      <c r="D599" t="s">
        <v>488</v>
      </c>
      <c r="E599" t="s">
        <v>491</v>
      </c>
      <c r="F599" t="s">
        <v>180</v>
      </c>
      <c r="G599"/>
      <c r="H599" t="s">
        <v>1374</v>
      </c>
      <c r="I599" s="25">
        <v>44392</v>
      </c>
      <c r="J599" t="s">
        <v>174</v>
      </c>
      <c r="K599"/>
      <c r="L599" t="s">
        <v>175</v>
      </c>
    </row>
    <row r="600" spans="1:12">
      <c r="A600" t="s">
        <v>1375</v>
      </c>
      <c r="B600"/>
      <c r="C600" t="s">
        <v>199</v>
      </c>
      <c r="D600" t="s">
        <v>178</v>
      </c>
      <c r="E600" t="s">
        <v>335</v>
      </c>
      <c r="F600" t="s">
        <v>180</v>
      </c>
      <c r="G600"/>
      <c r="H600" t="s">
        <v>1376</v>
      </c>
      <c r="I600" s="25">
        <v>40296</v>
      </c>
      <c r="J600" t="s">
        <v>174</v>
      </c>
      <c r="K600"/>
      <c r="L600" t="s">
        <v>175</v>
      </c>
    </row>
    <row r="601" spans="1:12">
      <c r="A601" t="s">
        <v>1377</v>
      </c>
      <c r="B601"/>
      <c r="C601" t="s">
        <v>177</v>
      </c>
      <c r="D601" t="s">
        <v>216</v>
      </c>
      <c r="E601" t="s">
        <v>179</v>
      </c>
      <c r="F601" t="s">
        <v>180</v>
      </c>
      <c r="G601"/>
      <c r="H601" t="s">
        <v>1378</v>
      </c>
      <c r="I601" s="25">
        <v>44392</v>
      </c>
      <c r="J601" t="s">
        <v>174</v>
      </c>
      <c r="K601"/>
      <c r="L601" t="s">
        <v>175</v>
      </c>
    </row>
    <row r="602" spans="1:12">
      <c r="A602" t="s">
        <v>1379</v>
      </c>
      <c r="B602"/>
      <c r="C602" t="s">
        <v>199</v>
      </c>
      <c r="D602" t="s">
        <v>225</v>
      </c>
      <c r="E602" t="s">
        <v>200</v>
      </c>
      <c r="F602" t="s">
        <v>180</v>
      </c>
      <c r="G602"/>
      <c r="H602" t="s">
        <v>1380</v>
      </c>
      <c r="I602" s="25">
        <v>44392</v>
      </c>
      <c r="J602" t="s">
        <v>174</v>
      </c>
      <c r="K602"/>
      <c r="L602" t="s">
        <v>175</v>
      </c>
    </row>
    <row r="603" spans="1:12">
      <c r="A603" t="s">
        <v>1381</v>
      </c>
      <c r="B603"/>
      <c r="C603" t="s">
        <v>177</v>
      </c>
      <c r="D603" t="s">
        <v>216</v>
      </c>
      <c r="E603" t="s">
        <v>850</v>
      </c>
      <c r="F603" t="s">
        <v>180</v>
      </c>
      <c r="G603"/>
      <c r="H603" t="s">
        <v>1382</v>
      </c>
      <c r="I603" s="25">
        <v>44392</v>
      </c>
      <c r="J603" t="s">
        <v>174</v>
      </c>
      <c r="K603"/>
      <c r="L603" t="s">
        <v>175</v>
      </c>
    </row>
    <row r="604" spans="1:12">
      <c r="A604"/>
      <c r="B604" t="s">
        <v>211</v>
      </c>
      <c r="C604" t="s">
        <v>206</v>
      </c>
      <c r="D604" t="s">
        <v>207</v>
      </c>
      <c r="E604"/>
      <c r="F604" t="s">
        <v>180</v>
      </c>
      <c r="G604" t="s">
        <v>474</v>
      </c>
      <c r="H604" t="s">
        <v>1383</v>
      </c>
      <c r="I604" s="25">
        <v>44974</v>
      </c>
      <c r="J604" t="s">
        <v>174</v>
      </c>
      <c r="K604" t="s">
        <v>213</v>
      </c>
      <c r="L604" t="s">
        <v>175</v>
      </c>
    </row>
    <row r="605" spans="1:12">
      <c r="A605" t="s">
        <v>1384</v>
      </c>
      <c r="B605"/>
      <c r="C605" t="s">
        <v>199</v>
      </c>
      <c r="D605" t="s">
        <v>225</v>
      </c>
      <c r="E605" t="s">
        <v>307</v>
      </c>
      <c r="F605" t="s">
        <v>180</v>
      </c>
      <c r="G605"/>
      <c r="H605" t="s">
        <v>1385</v>
      </c>
      <c r="I605" s="25">
        <v>44392</v>
      </c>
      <c r="J605" t="s">
        <v>174</v>
      </c>
      <c r="K605"/>
      <c r="L605" t="s">
        <v>175</v>
      </c>
    </row>
    <row r="606" spans="1:12">
      <c r="A606" t="s">
        <v>1337</v>
      </c>
      <c r="B606"/>
      <c r="C606" t="s">
        <v>177</v>
      </c>
      <c r="D606" t="s">
        <v>178</v>
      </c>
      <c r="E606" t="s">
        <v>435</v>
      </c>
      <c r="F606" t="s">
        <v>180</v>
      </c>
      <c r="G606"/>
      <c r="H606" t="s">
        <v>1386</v>
      </c>
      <c r="I606" s="25">
        <v>40296</v>
      </c>
      <c r="J606" t="s">
        <v>174</v>
      </c>
      <c r="K606"/>
      <c r="L606" t="s">
        <v>175</v>
      </c>
    </row>
    <row r="607" spans="1:12">
      <c r="A607" t="s">
        <v>1387</v>
      </c>
      <c r="B607"/>
      <c r="C607" t="s">
        <v>177</v>
      </c>
      <c r="D607" t="s">
        <v>216</v>
      </c>
      <c r="E607" t="s">
        <v>179</v>
      </c>
      <c r="F607" t="s">
        <v>180</v>
      </c>
      <c r="G607"/>
      <c r="H607" t="s">
        <v>1388</v>
      </c>
      <c r="I607" s="25">
        <v>44392</v>
      </c>
      <c r="J607" t="s">
        <v>174</v>
      </c>
      <c r="K607"/>
      <c r="L607" t="s">
        <v>175</v>
      </c>
    </row>
    <row r="608" spans="1:12">
      <c r="A608" t="s">
        <v>1389</v>
      </c>
      <c r="B608"/>
      <c r="C608" t="s">
        <v>199</v>
      </c>
      <c r="D608" t="s">
        <v>216</v>
      </c>
      <c r="E608" t="s">
        <v>232</v>
      </c>
      <c r="F608" t="s">
        <v>180</v>
      </c>
      <c r="G608"/>
      <c r="H608" t="s">
        <v>1390</v>
      </c>
      <c r="I608" s="25">
        <v>44392</v>
      </c>
      <c r="J608" t="s">
        <v>174</v>
      </c>
      <c r="K608"/>
      <c r="L608" t="s">
        <v>175</v>
      </c>
    </row>
    <row r="609" spans="1:12">
      <c r="A609" t="s">
        <v>1391</v>
      </c>
      <c r="B609"/>
      <c r="C609" t="s">
        <v>199</v>
      </c>
      <c r="D609" t="s">
        <v>216</v>
      </c>
      <c r="E609" t="s">
        <v>232</v>
      </c>
      <c r="F609" t="s">
        <v>180</v>
      </c>
      <c r="G609"/>
      <c r="H609" t="s">
        <v>1392</v>
      </c>
      <c r="I609" s="25">
        <v>44392</v>
      </c>
      <c r="J609" t="s">
        <v>174</v>
      </c>
      <c r="K609"/>
      <c r="L609" t="s">
        <v>175</v>
      </c>
    </row>
    <row r="610" spans="1:12">
      <c r="A610"/>
      <c r="B610"/>
      <c r="C610" t="s">
        <v>188</v>
      </c>
      <c r="D610" t="s">
        <v>189</v>
      </c>
      <c r="E610"/>
      <c r="F610" t="s">
        <v>180</v>
      </c>
      <c r="G610" t="s">
        <v>904</v>
      </c>
      <c r="H610" t="s">
        <v>1393</v>
      </c>
      <c r="I610" s="25">
        <v>45108</v>
      </c>
      <c r="J610" t="s">
        <v>174</v>
      </c>
      <c r="K610" t="s">
        <v>210</v>
      </c>
      <c r="L610" t="s">
        <v>175</v>
      </c>
    </row>
    <row r="611" spans="1:12">
      <c r="A611" t="s">
        <v>1394</v>
      </c>
      <c r="B611"/>
      <c r="C611" t="s">
        <v>177</v>
      </c>
      <c r="D611" t="s">
        <v>178</v>
      </c>
      <c r="E611" t="s">
        <v>179</v>
      </c>
      <c r="F611" t="s">
        <v>180</v>
      </c>
      <c r="G611"/>
      <c r="H611" t="s">
        <v>1395</v>
      </c>
      <c r="I611" s="25">
        <v>40296</v>
      </c>
      <c r="J611" t="s">
        <v>174</v>
      </c>
      <c r="K611"/>
      <c r="L611" t="s">
        <v>175</v>
      </c>
    </row>
    <row r="612" spans="1:12">
      <c r="A612"/>
      <c r="B612" t="s">
        <v>467</v>
      </c>
      <c r="C612" t="s">
        <v>242</v>
      </c>
      <c r="D612" t="s">
        <v>827</v>
      </c>
      <c r="E612"/>
      <c r="F612" t="s">
        <v>180</v>
      </c>
      <c r="G612"/>
      <c r="H612" t="s">
        <v>1396</v>
      </c>
      <c r="I612" s="25">
        <v>43525</v>
      </c>
      <c r="J612" t="s">
        <v>174</v>
      </c>
      <c r="K612"/>
      <c r="L612" t="s">
        <v>175</v>
      </c>
    </row>
    <row r="613" spans="1:12">
      <c r="A613" t="s">
        <v>1397</v>
      </c>
      <c r="B613"/>
      <c r="C613" t="s">
        <v>199</v>
      </c>
      <c r="D613" t="s">
        <v>225</v>
      </c>
      <c r="E613" t="s">
        <v>232</v>
      </c>
      <c r="F613" t="s">
        <v>180</v>
      </c>
      <c r="G613"/>
      <c r="H613" t="s">
        <v>1398</v>
      </c>
      <c r="I613" s="25">
        <v>44392</v>
      </c>
      <c r="J613" t="s">
        <v>174</v>
      </c>
      <c r="K613"/>
      <c r="L613" t="s">
        <v>175</v>
      </c>
    </row>
    <row r="614" spans="1:12">
      <c r="A614" t="s">
        <v>1399</v>
      </c>
      <c r="B614"/>
      <c r="C614" t="s">
        <v>177</v>
      </c>
      <c r="D614" t="s">
        <v>216</v>
      </c>
      <c r="E614" t="s">
        <v>796</v>
      </c>
      <c r="F614" t="s">
        <v>180</v>
      </c>
      <c r="G614"/>
      <c r="H614" t="s">
        <v>1400</v>
      </c>
      <c r="I614" s="25">
        <v>44392</v>
      </c>
      <c r="J614" t="s">
        <v>174</v>
      </c>
      <c r="K614"/>
      <c r="L614" t="s">
        <v>175</v>
      </c>
    </row>
    <row r="615" spans="1:12">
      <c r="A615" t="s">
        <v>1401</v>
      </c>
      <c r="B615"/>
      <c r="C615" t="s">
        <v>199</v>
      </c>
      <c r="D615" t="s">
        <v>216</v>
      </c>
      <c r="E615" t="s">
        <v>304</v>
      </c>
      <c r="F615" t="s">
        <v>180</v>
      </c>
      <c r="G615"/>
      <c r="H615" t="s">
        <v>1402</v>
      </c>
      <c r="I615" s="25">
        <v>44392</v>
      </c>
      <c r="J615" t="s">
        <v>174</v>
      </c>
      <c r="K615"/>
      <c r="L615" t="s">
        <v>175</v>
      </c>
    </row>
    <row r="616" spans="1:12">
      <c r="A616" t="s">
        <v>1403</v>
      </c>
      <c r="B616"/>
      <c r="C616" t="s">
        <v>215</v>
      </c>
      <c r="D616" t="s">
        <v>216</v>
      </c>
      <c r="E616"/>
      <c r="F616" t="s">
        <v>180</v>
      </c>
      <c r="G616"/>
      <c r="H616" t="s">
        <v>1404</v>
      </c>
      <c r="I616" s="25">
        <v>367</v>
      </c>
      <c r="J616" t="s">
        <v>174</v>
      </c>
      <c r="K616"/>
      <c r="L616" t="s">
        <v>175</v>
      </c>
    </row>
    <row r="617" spans="1:12">
      <c r="A617" t="s">
        <v>1405</v>
      </c>
      <c r="B617"/>
      <c r="C617" t="s">
        <v>199</v>
      </c>
      <c r="D617" t="s">
        <v>225</v>
      </c>
      <c r="E617" t="s">
        <v>245</v>
      </c>
      <c r="F617" t="s">
        <v>180</v>
      </c>
      <c r="G617"/>
      <c r="H617" t="s">
        <v>1406</v>
      </c>
      <c r="I617" s="25">
        <v>44392</v>
      </c>
      <c r="J617" t="s">
        <v>174</v>
      </c>
      <c r="K617"/>
      <c r="L617" t="s">
        <v>175</v>
      </c>
    </row>
    <row r="618" spans="1:12">
      <c r="A618"/>
      <c r="B618"/>
      <c r="C618" t="s">
        <v>169</v>
      </c>
      <c r="D618" t="s">
        <v>170</v>
      </c>
      <c r="E618"/>
      <c r="F618" t="s">
        <v>171</v>
      </c>
      <c r="G618" t="s">
        <v>407</v>
      </c>
      <c r="H618" t="s">
        <v>1407</v>
      </c>
      <c r="I618" s="25">
        <v>44378</v>
      </c>
      <c r="J618" t="s">
        <v>174</v>
      </c>
      <c r="K618"/>
      <c r="L618" t="s">
        <v>175</v>
      </c>
    </row>
    <row r="619" spans="1:12">
      <c r="A619" t="s">
        <v>1408</v>
      </c>
      <c r="B619"/>
      <c r="C619" t="s">
        <v>177</v>
      </c>
      <c r="D619" t="s">
        <v>216</v>
      </c>
      <c r="E619" t="s">
        <v>179</v>
      </c>
      <c r="F619" t="s">
        <v>180</v>
      </c>
      <c r="G619"/>
      <c r="H619" t="s">
        <v>1409</v>
      </c>
      <c r="I619" s="25">
        <v>44392</v>
      </c>
      <c r="J619" t="s">
        <v>174</v>
      </c>
      <c r="K619"/>
      <c r="L619" t="s">
        <v>175</v>
      </c>
    </row>
    <row r="620" spans="1:12">
      <c r="A620" t="s">
        <v>1410</v>
      </c>
      <c r="B620"/>
      <c r="C620" t="s">
        <v>215</v>
      </c>
      <c r="D620" t="s">
        <v>216</v>
      </c>
      <c r="E620"/>
      <c r="F620" t="s">
        <v>180</v>
      </c>
      <c r="G620"/>
      <c r="H620" t="s">
        <v>1411</v>
      </c>
      <c r="I620" s="25">
        <v>367</v>
      </c>
      <c r="J620" t="s">
        <v>174</v>
      </c>
      <c r="K620"/>
      <c r="L620" t="s">
        <v>175</v>
      </c>
    </row>
    <row r="621" spans="1:12">
      <c r="A621" t="s">
        <v>1412</v>
      </c>
      <c r="B621"/>
      <c r="C621" t="s">
        <v>177</v>
      </c>
      <c r="D621" t="s">
        <v>178</v>
      </c>
      <c r="E621" t="s">
        <v>179</v>
      </c>
      <c r="F621" t="s">
        <v>180</v>
      </c>
      <c r="G621"/>
      <c r="H621" t="s">
        <v>1413</v>
      </c>
      <c r="I621" s="25">
        <v>40296</v>
      </c>
      <c r="J621" t="s">
        <v>174</v>
      </c>
      <c r="K621"/>
      <c r="L621" t="s">
        <v>175</v>
      </c>
    </row>
    <row r="622" spans="1:12">
      <c r="A622" t="s">
        <v>1414</v>
      </c>
      <c r="B622"/>
      <c r="C622" t="s">
        <v>177</v>
      </c>
      <c r="D622" t="s">
        <v>216</v>
      </c>
      <c r="E622" t="s">
        <v>1189</v>
      </c>
      <c r="F622" t="s">
        <v>180</v>
      </c>
      <c r="G622"/>
      <c r="H622" t="s">
        <v>1415</v>
      </c>
      <c r="I622" s="25">
        <v>44392</v>
      </c>
      <c r="J622" t="s">
        <v>174</v>
      </c>
      <c r="K622"/>
      <c r="L622" t="s">
        <v>175</v>
      </c>
    </row>
    <row r="623" spans="1:12">
      <c r="A623" t="s">
        <v>1416</v>
      </c>
      <c r="B623"/>
      <c r="C623" t="s">
        <v>199</v>
      </c>
      <c r="D623" t="s">
        <v>216</v>
      </c>
      <c r="E623" t="s">
        <v>245</v>
      </c>
      <c r="F623" t="s">
        <v>180</v>
      </c>
      <c r="G623"/>
      <c r="H623" t="s">
        <v>1417</v>
      </c>
      <c r="I623" s="25">
        <v>44392</v>
      </c>
      <c r="J623" t="s">
        <v>174</v>
      </c>
      <c r="K623"/>
      <c r="L623" t="s">
        <v>175</v>
      </c>
    </row>
    <row r="624" spans="1:12">
      <c r="A624" t="s">
        <v>1418</v>
      </c>
      <c r="B624"/>
      <c r="C624" t="s">
        <v>177</v>
      </c>
      <c r="D624" t="s">
        <v>178</v>
      </c>
      <c r="E624" t="s">
        <v>203</v>
      </c>
      <c r="F624" t="s">
        <v>180</v>
      </c>
      <c r="G624"/>
      <c r="H624" t="s">
        <v>1419</v>
      </c>
      <c r="I624" s="25">
        <v>40296</v>
      </c>
      <c r="J624" t="s">
        <v>174</v>
      </c>
      <c r="K624"/>
      <c r="L624" t="s">
        <v>175</v>
      </c>
    </row>
    <row r="625" spans="1:12">
      <c r="A625"/>
      <c r="B625" t="s">
        <v>1186</v>
      </c>
      <c r="C625" t="s">
        <v>169</v>
      </c>
      <c r="D625" t="s">
        <v>207</v>
      </c>
      <c r="E625"/>
      <c r="F625" t="s">
        <v>180</v>
      </c>
      <c r="G625" t="s">
        <v>1324</v>
      </c>
      <c r="H625" t="s">
        <v>1420</v>
      </c>
      <c r="I625" s="25">
        <v>43831</v>
      </c>
      <c r="J625" t="s">
        <v>174</v>
      </c>
      <c r="K625"/>
      <c r="L625" t="s">
        <v>175</v>
      </c>
    </row>
    <row r="626" spans="1:12">
      <c r="A626"/>
      <c r="B626" t="s">
        <v>1175</v>
      </c>
      <c r="C626" t="s">
        <v>169</v>
      </c>
      <c r="D626" t="s">
        <v>207</v>
      </c>
      <c r="E626"/>
      <c r="F626" t="s">
        <v>180</v>
      </c>
      <c r="G626" t="s">
        <v>184</v>
      </c>
      <c r="H626" t="s">
        <v>1421</v>
      </c>
      <c r="I626" s="25">
        <v>43831</v>
      </c>
      <c r="J626" t="s">
        <v>174</v>
      </c>
      <c r="K626"/>
      <c r="L626" t="s">
        <v>175</v>
      </c>
    </row>
    <row r="627" spans="1:12">
      <c r="A627" t="s">
        <v>1422</v>
      </c>
      <c r="B627"/>
      <c r="C627" t="s">
        <v>177</v>
      </c>
      <c r="D627" t="s">
        <v>178</v>
      </c>
      <c r="E627" t="s">
        <v>203</v>
      </c>
      <c r="F627" t="s">
        <v>180</v>
      </c>
      <c r="G627"/>
      <c r="H627" t="s">
        <v>1423</v>
      </c>
      <c r="I627" s="25">
        <v>40296</v>
      </c>
      <c r="J627" t="s">
        <v>174</v>
      </c>
      <c r="K627"/>
      <c r="L627" t="s">
        <v>175</v>
      </c>
    </row>
    <row r="628" spans="1:12">
      <c r="A628" t="s">
        <v>1424</v>
      </c>
      <c r="B628"/>
      <c r="C628" t="s">
        <v>177</v>
      </c>
      <c r="D628" t="s">
        <v>216</v>
      </c>
      <c r="E628" t="s">
        <v>179</v>
      </c>
      <c r="F628" t="s">
        <v>180</v>
      </c>
      <c r="G628"/>
      <c r="H628" t="s">
        <v>1425</v>
      </c>
      <c r="I628" s="25">
        <v>44392</v>
      </c>
      <c r="J628" t="s">
        <v>174</v>
      </c>
      <c r="K628"/>
      <c r="L628" t="s">
        <v>175</v>
      </c>
    </row>
    <row r="629" spans="1:12">
      <c r="A629" t="s">
        <v>1426</v>
      </c>
      <c r="B629"/>
      <c r="C629" t="s">
        <v>177</v>
      </c>
      <c r="D629" t="s">
        <v>216</v>
      </c>
      <c r="E629" t="s">
        <v>179</v>
      </c>
      <c r="F629" t="s">
        <v>180</v>
      </c>
      <c r="G629"/>
      <c r="H629" t="s">
        <v>1427</v>
      </c>
      <c r="I629" s="25">
        <v>44392</v>
      </c>
      <c r="J629" t="s">
        <v>174</v>
      </c>
      <c r="K629"/>
      <c r="L629" t="s">
        <v>175</v>
      </c>
    </row>
    <row r="630" spans="1:12">
      <c r="A630"/>
      <c r="B630"/>
      <c r="C630" t="s">
        <v>298</v>
      </c>
      <c r="D630" t="s">
        <v>319</v>
      </c>
      <c r="E630"/>
      <c r="F630" t="s">
        <v>180</v>
      </c>
      <c r="G630" t="s">
        <v>1343</v>
      </c>
      <c r="H630" t="s">
        <v>1428</v>
      </c>
      <c r="I630" s="25">
        <v>40296</v>
      </c>
      <c r="J630" t="s">
        <v>174</v>
      </c>
      <c r="K630"/>
      <c r="L630" t="s">
        <v>175</v>
      </c>
    </row>
    <row r="631" spans="1:12">
      <c r="A631"/>
      <c r="B631"/>
      <c r="C631" t="s">
        <v>188</v>
      </c>
      <c r="D631" t="s">
        <v>189</v>
      </c>
      <c r="E631"/>
      <c r="F631" t="s">
        <v>180</v>
      </c>
      <c r="G631" t="s">
        <v>1429</v>
      </c>
      <c r="H631" t="s">
        <v>1430</v>
      </c>
      <c r="I631" s="25">
        <v>45108</v>
      </c>
      <c r="J631" t="s">
        <v>174</v>
      </c>
      <c r="K631" t="s">
        <v>799</v>
      </c>
      <c r="L631" t="s">
        <v>175</v>
      </c>
    </row>
    <row r="632" spans="1:12">
      <c r="A632"/>
      <c r="B632"/>
      <c r="C632" t="s">
        <v>188</v>
      </c>
      <c r="D632" t="s">
        <v>189</v>
      </c>
      <c r="E632"/>
      <c r="F632" t="s">
        <v>180</v>
      </c>
      <c r="G632" t="s">
        <v>325</v>
      </c>
      <c r="H632" t="s">
        <v>1431</v>
      </c>
      <c r="I632" s="25">
        <v>45108</v>
      </c>
      <c r="J632" t="s">
        <v>174</v>
      </c>
      <c r="K632" t="s">
        <v>521</v>
      </c>
      <c r="L632" t="s">
        <v>175</v>
      </c>
    </row>
    <row r="633" spans="1:12">
      <c r="A633"/>
      <c r="B633"/>
      <c r="C633" t="s">
        <v>188</v>
      </c>
      <c r="D633" t="s">
        <v>189</v>
      </c>
      <c r="E633"/>
      <c r="F633" t="s">
        <v>180</v>
      </c>
      <c r="G633" t="s">
        <v>1432</v>
      </c>
      <c r="H633" t="s">
        <v>1433</v>
      </c>
      <c r="I633" s="25">
        <v>45108</v>
      </c>
      <c r="J633" t="s">
        <v>174</v>
      </c>
      <c r="K633" t="s">
        <v>1434</v>
      </c>
      <c r="L633" t="s">
        <v>175</v>
      </c>
    </row>
    <row r="634" spans="1:12">
      <c r="A634" t="s">
        <v>1435</v>
      </c>
      <c r="B634"/>
      <c r="C634" t="s">
        <v>177</v>
      </c>
      <c r="D634" t="s">
        <v>216</v>
      </c>
      <c r="E634" t="s">
        <v>179</v>
      </c>
      <c r="F634" t="s">
        <v>180</v>
      </c>
      <c r="G634"/>
      <c r="H634" t="s">
        <v>1436</v>
      </c>
      <c r="I634" s="25">
        <v>44593</v>
      </c>
      <c r="J634" t="s">
        <v>174</v>
      </c>
      <c r="K634"/>
      <c r="L634" t="s">
        <v>175</v>
      </c>
    </row>
    <row r="635" spans="1:12">
      <c r="A635" t="s">
        <v>1437</v>
      </c>
      <c r="B635"/>
      <c r="C635" t="s">
        <v>199</v>
      </c>
      <c r="D635" t="s">
        <v>216</v>
      </c>
      <c r="E635" t="s">
        <v>335</v>
      </c>
      <c r="F635" t="s">
        <v>180</v>
      </c>
      <c r="G635"/>
      <c r="H635" t="s">
        <v>1438</v>
      </c>
      <c r="I635" s="25">
        <v>44454</v>
      </c>
      <c r="J635" t="s">
        <v>174</v>
      </c>
      <c r="K635"/>
      <c r="L635" t="s">
        <v>175</v>
      </c>
    </row>
    <row r="636" spans="1:12">
      <c r="A636"/>
      <c r="B636"/>
      <c r="C636" t="s">
        <v>188</v>
      </c>
      <c r="D636" t="s">
        <v>189</v>
      </c>
      <c r="E636"/>
      <c r="F636" t="s">
        <v>180</v>
      </c>
      <c r="G636" t="s">
        <v>1439</v>
      </c>
      <c r="H636" t="s">
        <v>1440</v>
      </c>
      <c r="I636" s="25">
        <v>41091</v>
      </c>
      <c r="J636" t="s">
        <v>174</v>
      </c>
      <c r="K636"/>
      <c r="L636" t="s">
        <v>175</v>
      </c>
    </row>
    <row r="637" spans="1:12">
      <c r="A637" t="s">
        <v>911</v>
      </c>
      <c r="B637"/>
      <c r="C637" t="s">
        <v>177</v>
      </c>
      <c r="D637" t="s">
        <v>216</v>
      </c>
      <c r="E637" t="s">
        <v>296</v>
      </c>
      <c r="F637" t="s">
        <v>180</v>
      </c>
      <c r="G637"/>
      <c r="H637" t="s">
        <v>1441</v>
      </c>
      <c r="I637" s="25">
        <v>40296</v>
      </c>
      <c r="J637" t="s">
        <v>174</v>
      </c>
      <c r="K637"/>
      <c r="L637" t="s">
        <v>175</v>
      </c>
    </row>
    <row r="638" spans="1:12">
      <c r="A638" t="s">
        <v>1442</v>
      </c>
      <c r="B638"/>
      <c r="C638" t="s">
        <v>177</v>
      </c>
      <c r="D638" t="s">
        <v>216</v>
      </c>
      <c r="E638" t="s">
        <v>203</v>
      </c>
      <c r="F638" t="s">
        <v>180</v>
      </c>
      <c r="G638"/>
      <c r="H638" t="s">
        <v>1443</v>
      </c>
      <c r="I638" s="25">
        <v>44099</v>
      </c>
      <c r="J638" t="s">
        <v>174</v>
      </c>
      <c r="K638"/>
      <c r="L638" t="s">
        <v>175</v>
      </c>
    </row>
    <row r="639" spans="1:12">
      <c r="A639"/>
      <c r="B639" t="s">
        <v>1175</v>
      </c>
      <c r="C639" t="s">
        <v>242</v>
      </c>
      <c r="D639" t="s">
        <v>827</v>
      </c>
      <c r="E639"/>
      <c r="F639" t="s">
        <v>180</v>
      </c>
      <c r="G639"/>
      <c r="H639" t="s">
        <v>1444</v>
      </c>
      <c r="I639" s="25">
        <v>43282</v>
      </c>
      <c r="J639" t="s">
        <v>174</v>
      </c>
      <c r="K639"/>
      <c r="L639" t="s">
        <v>175</v>
      </c>
    </row>
    <row r="640" spans="1:12">
      <c r="A640"/>
      <c r="B640"/>
      <c r="C640" t="s">
        <v>188</v>
      </c>
      <c r="D640" t="s">
        <v>189</v>
      </c>
      <c r="E640"/>
      <c r="F640" t="s">
        <v>180</v>
      </c>
      <c r="G640" t="s">
        <v>1445</v>
      </c>
      <c r="H640" t="s">
        <v>1446</v>
      </c>
      <c r="I640" s="25">
        <v>45108</v>
      </c>
      <c r="J640" t="s">
        <v>174</v>
      </c>
      <c r="K640" t="s">
        <v>1447</v>
      </c>
      <c r="L640" t="s">
        <v>175</v>
      </c>
    </row>
    <row r="641" spans="1:12">
      <c r="A641"/>
      <c r="B641"/>
      <c r="C641" t="s">
        <v>188</v>
      </c>
      <c r="D641" t="s">
        <v>189</v>
      </c>
      <c r="E641"/>
      <c r="F641" t="s">
        <v>180</v>
      </c>
      <c r="G641" t="s">
        <v>322</v>
      </c>
      <c r="H641" t="s">
        <v>1448</v>
      </c>
      <c r="I641" s="25">
        <v>367</v>
      </c>
      <c r="J641" t="s">
        <v>174</v>
      </c>
      <c r="K641"/>
      <c r="L641" t="s">
        <v>175</v>
      </c>
    </row>
    <row r="642" spans="1:12">
      <c r="A642"/>
      <c r="B642"/>
      <c r="C642" t="s">
        <v>242</v>
      </c>
      <c r="D642" t="s">
        <v>330</v>
      </c>
      <c r="E642"/>
      <c r="F642" t="s">
        <v>180</v>
      </c>
      <c r="G642"/>
      <c r="H642" t="s">
        <v>1449</v>
      </c>
      <c r="I642" s="25">
        <v>41821</v>
      </c>
      <c r="J642" t="s">
        <v>174</v>
      </c>
      <c r="K642"/>
      <c r="L642" t="s">
        <v>175</v>
      </c>
    </row>
    <row r="643" spans="1:12">
      <c r="A643" t="s">
        <v>1450</v>
      </c>
      <c r="B643"/>
      <c r="C643" t="s">
        <v>177</v>
      </c>
      <c r="D643" t="s">
        <v>216</v>
      </c>
      <c r="E643" t="s">
        <v>850</v>
      </c>
      <c r="F643" t="s">
        <v>180</v>
      </c>
      <c r="G643"/>
      <c r="H643" t="s">
        <v>1451</v>
      </c>
      <c r="I643" s="25">
        <v>40296</v>
      </c>
      <c r="J643" t="s">
        <v>174</v>
      </c>
      <c r="K643"/>
      <c r="L643" t="s">
        <v>175</v>
      </c>
    </row>
    <row r="644" spans="1:12">
      <c r="A644"/>
      <c r="B644"/>
      <c r="C644" t="s">
        <v>251</v>
      </c>
      <c r="D644" t="s">
        <v>178</v>
      </c>
      <c r="E644" t="s">
        <v>1063</v>
      </c>
      <c r="F644" t="s">
        <v>180</v>
      </c>
      <c r="G644"/>
      <c r="H644" t="s">
        <v>1452</v>
      </c>
      <c r="I644" s="25">
        <v>43647</v>
      </c>
      <c r="J644" t="s">
        <v>174</v>
      </c>
      <c r="K644"/>
      <c r="L644" t="s">
        <v>175</v>
      </c>
    </row>
    <row r="645" spans="1:12">
      <c r="A645" t="s">
        <v>1453</v>
      </c>
      <c r="B645"/>
      <c r="C645" t="s">
        <v>199</v>
      </c>
      <c r="D645" t="s">
        <v>216</v>
      </c>
      <c r="E645" t="s">
        <v>1003</v>
      </c>
      <c r="F645" t="s">
        <v>180</v>
      </c>
      <c r="G645"/>
      <c r="H645" t="s">
        <v>1454</v>
      </c>
      <c r="I645" s="25">
        <v>40296</v>
      </c>
      <c r="J645" t="s">
        <v>174</v>
      </c>
      <c r="K645"/>
      <c r="L645" t="s">
        <v>175</v>
      </c>
    </row>
    <row r="646" spans="1:12">
      <c r="A646"/>
      <c r="B646"/>
      <c r="C646" t="s">
        <v>169</v>
      </c>
      <c r="D646" t="s">
        <v>617</v>
      </c>
      <c r="E646"/>
      <c r="F646" t="s">
        <v>180</v>
      </c>
      <c r="G646" t="s">
        <v>1285</v>
      </c>
      <c r="H646" t="s">
        <v>1455</v>
      </c>
      <c r="I646" s="25">
        <v>43647</v>
      </c>
      <c r="J646" t="s">
        <v>174</v>
      </c>
      <c r="K646"/>
      <c r="L646" t="s">
        <v>175</v>
      </c>
    </row>
    <row r="647" spans="1:12">
      <c r="A647"/>
      <c r="B647" t="s">
        <v>428</v>
      </c>
      <c r="C647" t="s">
        <v>242</v>
      </c>
      <c r="D647" t="s">
        <v>207</v>
      </c>
      <c r="E647"/>
      <c r="F647" t="s">
        <v>180</v>
      </c>
      <c r="G647"/>
      <c r="H647" t="s">
        <v>1456</v>
      </c>
      <c r="I647" s="25">
        <v>42461</v>
      </c>
      <c r="J647" t="s">
        <v>174</v>
      </c>
      <c r="K647"/>
      <c r="L647" t="s">
        <v>175</v>
      </c>
    </row>
    <row r="648" spans="1:12">
      <c r="A648" t="s">
        <v>942</v>
      </c>
      <c r="B648"/>
      <c r="C648" t="s">
        <v>177</v>
      </c>
      <c r="D648" t="s">
        <v>216</v>
      </c>
      <c r="E648" t="s">
        <v>179</v>
      </c>
      <c r="F648" t="s">
        <v>180</v>
      </c>
      <c r="G648"/>
      <c r="H648" t="s">
        <v>1457</v>
      </c>
      <c r="I648" s="25">
        <v>40296</v>
      </c>
      <c r="J648" t="s">
        <v>174</v>
      </c>
      <c r="K648"/>
      <c r="L648" t="s">
        <v>175</v>
      </c>
    </row>
    <row r="649" spans="1:12">
      <c r="A649" t="s">
        <v>1458</v>
      </c>
      <c r="B649"/>
      <c r="C649" t="s">
        <v>177</v>
      </c>
      <c r="D649" t="s">
        <v>216</v>
      </c>
      <c r="E649" t="s">
        <v>220</v>
      </c>
      <c r="F649" t="s">
        <v>180</v>
      </c>
      <c r="G649"/>
      <c r="H649" t="s">
        <v>1459</v>
      </c>
      <c r="I649" s="25">
        <v>40296</v>
      </c>
      <c r="J649" t="s">
        <v>174</v>
      </c>
      <c r="K649"/>
      <c r="L649" t="s">
        <v>175</v>
      </c>
    </row>
    <row r="650" spans="1:12">
      <c r="A650"/>
      <c r="B650" t="s">
        <v>1460</v>
      </c>
      <c r="C650" t="s">
        <v>242</v>
      </c>
      <c r="D650" t="s">
        <v>207</v>
      </c>
      <c r="E650"/>
      <c r="F650" t="s">
        <v>180</v>
      </c>
      <c r="G650"/>
      <c r="H650" t="s">
        <v>1461</v>
      </c>
      <c r="I650" s="25">
        <v>367</v>
      </c>
      <c r="J650" t="s">
        <v>174</v>
      </c>
      <c r="K650"/>
      <c r="L650" t="s">
        <v>175</v>
      </c>
    </row>
    <row r="651" spans="1:12">
      <c r="A651"/>
      <c r="B651" t="s">
        <v>1462</v>
      </c>
      <c r="C651" t="s">
        <v>242</v>
      </c>
      <c r="D651" t="s">
        <v>207</v>
      </c>
      <c r="E651"/>
      <c r="F651" t="s">
        <v>180</v>
      </c>
      <c r="G651" t="s">
        <v>386</v>
      </c>
      <c r="H651" t="s">
        <v>1463</v>
      </c>
      <c r="I651" s="25">
        <v>42186</v>
      </c>
      <c r="J651" t="s">
        <v>174</v>
      </c>
      <c r="K651"/>
      <c r="L651" t="s">
        <v>175</v>
      </c>
    </row>
    <row r="652" spans="1:12">
      <c r="A652"/>
      <c r="B652" t="s">
        <v>1462</v>
      </c>
      <c r="C652" t="s">
        <v>242</v>
      </c>
      <c r="D652" t="s">
        <v>207</v>
      </c>
      <c r="E652"/>
      <c r="F652" t="s">
        <v>180</v>
      </c>
      <c r="G652"/>
      <c r="H652" t="s">
        <v>1464</v>
      </c>
      <c r="I652" s="25">
        <v>41456</v>
      </c>
      <c r="J652" t="s">
        <v>174</v>
      </c>
      <c r="K652"/>
      <c r="L652" t="s">
        <v>175</v>
      </c>
    </row>
    <row r="653" spans="1:12">
      <c r="A653"/>
      <c r="B653" t="s">
        <v>430</v>
      </c>
      <c r="C653" t="s">
        <v>206</v>
      </c>
      <c r="D653" t="s">
        <v>1465</v>
      </c>
      <c r="E653"/>
      <c r="F653" t="s">
        <v>180</v>
      </c>
      <c r="G653" t="s">
        <v>1466</v>
      </c>
      <c r="H653" t="s">
        <v>1467</v>
      </c>
      <c r="I653" s="25">
        <v>43466</v>
      </c>
      <c r="J653" t="s">
        <v>174</v>
      </c>
      <c r="K653"/>
      <c r="L653" t="s">
        <v>175</v>
      </c>
    </row>
    <row r="654" spans="1:12">
      <c r="A654"/>
      <c r="B654" t="s">
        <v>1468</v>
      </c>
      <c r="C654" t="s">
        <v>242</v>
      </c>
      <c r="D654" t="s">
        <v>827</v>
      </c>
      <c r="E654"/>
      <c r="F654" t="s">
        <v>180</v>
      </c>
      <c r="G654"/>
      <c r="H654" t="s">
        <v>1469</v>
      </c>
      <c r="I654" s="25">
        <v>43405</v>
      </c>
      <c r="J654" t="s">
        <v>174</v>
      </c>
      <c r="K654"/>
      <c r="L654" t="s">
        <v>175</v>
      </c>
    </row>
    <row r="655" spans="1:12">
      <c r="A655" t="s">
        <v>1470</v>
      </c>
      <c r="B655"/>
      <c r="C655" t="s">
        <v>199</v>
      </c>
      <c r="D655" t="s">
        <v>216</v>
      </c>
      <c r="E655" t="s">
        <v>232</v>
      </c>
      <c r="F655" t="s">
        <v>180</v>
      </c>
      <c r="G655"/>
      <c r="H655" t="s">
        <v>1471</v>
      </c>
      <c r="I655" s="25">
        <v>40296</v>
      </c>
      <c r="J655" t="s">
        <v>174</v>
      </c>
      <c r="K655"/>
      <c r="L655" t="s">
        <v>175</v>
      </c>
    </row>
    <row r="656" spans="1:12">
      <c r="A656"/>
      <c r="B656"/>
      <c r="C656" t="s">
        <v>593</v>
      </c>
      <c r="D656" t="s">
        <v>189</v>
      </c>
      <c r="E656"/>
      <c r="F656" t="s">
        <v>180</v>
      </c>
      <c r="G656" t="s">
        <v>1472</v>
      </c>
      <c r="H656" t="s">
        <v>1473</v>
      </c>
      <c r="I656" s="25">
        <v>42856</v>
      </c>
      <c r="J656" t="s">
        <v>174</v>
      </c>
      <c r="K656"/>
      <c r="L656" t="s">
        <v>175</v>
      </c>
    </row>
    <row r="657" spans="1:12">
      <c r="A657" t="s">
        <v>1474</v>
      </c>
      <c r="B657"/>
      <c r="C657" t="s">
        <v>215</v>
      </c>
      <c r="D657" t="s">
        <v>216</v>
      </c>
      <c r="E657"/>
      <c r="F657" t="s">
        <v>180</v>
      </c>
      <c r="G657"/>
      <c r="H657" t="s">
        <v>1475</v>
      </c>
      <c r="I657" s="25">
        <v>42552</v>
      </c>
      <c r="J657" t="s">
        <v>174</v>
      </c>
      <c r="K657"/>
      <c r="L657" t="s">
        <v>175</v>
      </c>
    </row>
    <row r="658" spans="1:12">
      <c r="A658"/>
      <c r="B658" t="s">
        <v>430</v>
      </c>
      <c r="C658" t="s">
        <v>206</v>
      </c>
      <c r="D658" t="s">
        <v>330</v>
      </c>
      <c r="E658"/>
      <c r="F658" t="s">
        <v>180</v>
      </c>
      <c r="G658" t="s">
        <v>1466</v>
      </c>
      <c r="H658" t="s">
        <v>1476</v>
      </c>
      <c r="I658" s="25">
        <v>43466</v>
      </c>
      <c r="J658" t="s">
        <v>174</v>
      </c>
      <c r="K658"/>
      <c r="L658" t="s">
        <v>175</v>
      </c>
    </row>
    <row r="659" spans="1:12">
      <c r="A659"/>
      <c r="B659" t="s">
        <v>1477</v>
      </c>
      <c r="C659" t="s">
        <v>242</v>
      </c>
      <c r="D659" t="s">
        <v>827</v>
      </c>
      <c r="E659"/>
      <c r="F659" t="s">
        <v>180</v>
      </c>
      <c r="G659"/>
      <c r="H659" t="s">
        <v>1478</v>
      </c>
      <c r="I659" s="25">
        <v>367</v>
      </c>
      <c r="J659" t="s">
        <v>174</v>
      </c>
      <c r="K659"/>
      <c r="L659" t="s">
        <v>175</v>
      </c>
    </row>
    <row r="660" spans="1:12">
      <c r="A660"/>
      <c r="B660"/>
      <c r="C660" t="s">
        <v>593</v>
      </c>
      <c r="D660" t="s">
        <v>189</v>
      </c>
      <c r="E660"/>
      <c r="F660" t="s">
        <v>180</v>
      </c>
      <c r="G660" t="s">
        <v>1479</v>
      </c>
      <c r="H660" t="s">
        <v>1480</v>
      </c>
      <c r="I660" s="25">
        <v>42856</v>
      </c>
      <c r="J660" t="s">
        <v>174</v>
      </c>
      <c r="K660"/>
      <c r="L660" t="s">
        <v>175</v>
      </c>
    </row>
    <row r="661" spans="1:12">
      <c r="A661" t="s">
        <v>1481</v>
      </c>
      <c r="B661"/>
      <c r="C661" t="s">
        <v>229</v>
      </c>
      <c r="D661" t="s">
        <v>178</v>
      </c>
      <c r="E661"/>
      <c r="F661" t="s">
        <v>180</v>
      </c>
      <c r="G661" t="s">
        <v>635</v>
      </c>
      <c r="H661" t="s">
        <v>1482</v>
      </c>
      <c r="I661" s="25">
        <v>44453</v>
      </c>
      <c r="J661" t="s">
        <v>174</v>
      </c>
      <c r="K661"/>
      <c r="L661" t="s">
        <v>175</v>
      </c>
    </row>
    <row r="662" spans="1:12">
      <c r="A662" t="s">
        <v>1483</v>
      </c>
      <c r="B662"/>
      <c r="C662" t="s">
        <v>177</v>
      </c>
      <c r="D662" t="s">
        <v>216</v>
      </c>
      <c r="E662" t="s">
        <v>179</v>
      </c>
      <c r="F662" t="s">
        <v>180</v>
      </c>
      <c r="G662"/>
      <c r="H662" t="s">
        <v>1484</v>
      </c>
      <c r="I662" s="25">
        <v>40296</v>
      </c>
      <c r="J662" t="s">
        <v>174</v>
      </c>
      <c r="K662"/>
      <c r="L662" t="s">
        <v>175</v>
      </c>
    </row>
    <row r="663" spans="1:12">
      <c r="A663" t="s">
        <v>369</v>
      </c>
      <c r="B663" t="s">
        <v>1485</v>
      </c>
      <c r="C663" t="s">
        <v>229</v>
      </c>
      <c r="D663" t="s">
        <v>178</v>
      </c>
      <c r="E663"/>
      <c r="F663" t="s">
        <v>180</v>
      </c>
      <c r="G663"/>
      <c r="H663" t="s">
        <v>1486</v>
      </c>
      <c r="I663" s="25">
        <v>40296</v>
      </c>
      <c r="J663" t="s">
        <v>174</v>
      </c>
      <c r="K663"/>
      <c r="L663" t="s">
        <v>175</v>
      </c>
    </row>
    <row r="664" spans="1:12">
      <c r="A664" t="s">
        <v>1487</v>
      </c>
      <c r="B664"/>
      <c r="C664" t="s">
        <v>177</v>
      </c>
      <c r="D664" t="s">
        <v>216</v>
      </c>
      <c r="E664" t="s">
        <v>220</v>
      </c>
      <c r="F664" t="s">
        <v>180</v>
      </c>
      <c r="G664"/>
      <c r="H664" t="s">
        <v>1488</v>
      </c>
      <c r="I664" s="25">
        <v>40296</v>
      </c>
      <c r="J664" t="s">
        <v>174</v>
      </c>
      <c r="K664"/>
      <c r="L664" t="s">
        <v>175</v>
      </c>
    </row>
    <row r="665" spans="1:12">
      <c r="A665" t="s">
        <v>1489</v>
      </c>
      <c r="B665"/>
      <c r="C665" t="s">
        <v>177</v>
      </c>
      <c r="D665" t="s">
        <v>216</v>
      </c>
      <c r="E665" t="s">
        <v>203</v>
      </c>
      <c r="F665" t="s">
        <v>180</v>
      </c>
      <c r="G665"/>
      <c r="H665" t="s">
        <v>1490</v>
      </c>
      <c r="I665" s="25">
        <v>40296</v>
      </c>
      <c r="J665" t="s">
        <v>174</v>
      </c>
      <c r="K665"/>
      <c r="L665" t="s">
        <v>175</v>
      </c>
    </row>
    <row r="666" spans="1:12">
      <c r="A666" t="s">
        <v>1491</v>
      </c>
      <c r="B666" t="s">
        <v>228</v>
      </c>
      <c r="C666" t="s">
        <v>235</v>
      </c>
      <c r="D666" t="s">
        <v>216</v>
      </c>
      <c r="E666" t="s">
        <v>1492</v>
      </c>
      <c r="F666" t="s">
        <v>180</v>
      </c>
      <c r="G666"/>
      <c r="H666" t="s">
        <v>1493</v>
      </c>
      <c r="I666" s="25">
        <v>44453</v>
      </c>
      <c r="J666" t="s">
        <v>174</v>
      </c>
      <c r="K666"/>
      <c r="L666" t="s">
        <v>175</v>
      </c>
    </row>
    <row r="667" spans="1:12">
      <c r="A667"/>
      <c r="B667"/>
      <c r="C667" t="s">
        <v>242</v>
      </c>
      <c r="D667" t="s">
        <v>1494</v>
      </c>
      <c r="E667"/>
      <c r="F667" t="s">
        <v>180</v>
      </c>
      <c r="G667"/>
      <c r="H667" t="s">
        <v>1495</v>
      </c>
      <c r="I667" s="25">
        <v>41821</v>
      </c>
      <c r="J667" t="s">
        <v>174</v>
      </c>
      <c r="K667"/>
      <c r="L667" t="s">
        <v>175</v>
      </c>
    </row>
    <row r="668" spans="1:12">
      <c r="A668" t="s">
        <v>294</v>
      </c>
      <c r="B668"/>
      <c r="C668" t="s">
        <v>177</v>
      </c>
      <c r="D668" t="s">
        <v>216</v>
      </c>
      <c r="E668" t="s">
        <v>296</v>
      </c>
      <c r="F668" t="s">
        <v>180</v>
      </c>
      <c r="G668"/>
      <c r="H668" t="s">
        <v>1496</v>
      </c>
      <c r="I668" s="25">
        <v>44453</v>
      </c>
      <c r="J668" t="s">
        <v>174</v>
      </c>
      <c r="K668"/>
      <c r="L668" t="s">
        <v>175</v>
      </c>
    </row>
    <row r="669" spans="1:12">
      <c r="A669" t="s">
        <v>1497</v>
      </c>
      <c r="B669"/>
      <c r="C669" t="s">
        <v>229</v>
      </c>
      <c r="D669" t="s">
        <v>178</v>
      </c>
      <c r="E669"/>
      <c r="F669" t="s">
        <v>180</v>
      </c>
      <c r="G669"/>
      <c r="H669" t="s">
        <v>1498</v>
      </c>
      <c r="I669" s="25">
        <v>367</v>
      </c>
      <c r="J669" t="s">
        <v>174</v>
      </c>
      <c r="K669"/>
      <c r="L669" t="s">
        <v>175</v>
      </c>
    </row>
    <row r="670" spans="1:12">
      <c r="A670" t="s">
        <v>1499</v>
      </c>
      <c r="B670"/>
      <c r="C670" t="s">
        <v>177</v>
      </c>
      <c r="D670" t="s">
        <v>178</v>
      </c>
      <c r="E670" t="s">
        <v>232</v>
      </c>
      <c r="F670" t="s">
        <v>180</v>
      </c>
      <c r="G670"/>
      <c r="H670" t="s">
        <v>1500</v>
      </c>
      <c r="I670" s="25">
        <v>40296</v>
      </c>
      <c r="J670" t="s">
        <v>174</v>
      </c>
      <c r="K670"/>
      <c r="L670" t="s">
        <v>175</v>
      </c>
    </row>
    <row r="671" spans="1:12">
      <c r="A671" t="s">
        <v>259</v>
      </c>
      <c r="B671"/>
      <c r="C671" t="s">
        <v>177</v>
      </c>
      <c r="D671" t="s">
        <v>178</v>
      </c>
      <c r="E671" t="s">
        <v>203</v>
      </c>
      <c r="F671" t="s">
        <v>180</v>
      </c>
      <c r="G671"/>
      <c r="H671" t="s">
        <v>1501</v>
      </c>
      <c r="I671" s="25">
        <v>40296</v>
      </c>
      <c r="J671" t="s">
        <v>174</v>
      </c>
      <c r="K671"/>
      <c r="L671" t="s">
        <v>175</v>
      </c>
    </row>
    <row r="672" spans="1:12">
      <c r="A672" t="s">
        <v>1502</v>
      </c>
      <c r="B672"/>
      <c r="C672" t="s">
        <v>215</v>
      </c>
      <c r="D672" t="s">
        <v>216</v>
      </c>
      <c r="E672"/>
      <c r="F672" t="s">
        <v>180</v>
      </c>
      <c r="G672"/>
      <c r="H672" t="s">
        <v>1503</v>
      </c>
      <c r="I672" s="25">
        <v>367</v>
      </c>
      <c r="J672" t="s">
        <v>174</v>
      </c>
      <c r="K672"/>
      <c r="L672" t="s">
        <v>175</v>
      </c>
    </row>
    <row r="673" spans="1:12">
      <c r="A673" t="s">
        <v>1504</v>
      </c>
      <c r="B673"/>
      <c r="C673" t="s">
        <v>199</v>
      </c>
      <c r="D673" t="s">
        <v>216</v>
      </c>
      <c r="E673" t="s">
        <v>304</v>
      </c>
      <c r="F673" t="s">
        <v>180</v>
      </c>
      <c r="G673"/>
      <c r="H673" t="s">
        <v>1505</v>
      </c>
      <c r="I673" s="25">
        <v>44392</v>
      </c>
      <c r="J673" t="s">
        <v>174</v>
      </c>
      <c r="K673"/>
      <c r="L673" t="s">
        <v>175</v>
      </c>
    </row>
    <row r="674" spans="1:12">
      <c r="A674" t="s">
        <v>1506</v>
      </c>
      <c r="B674" t="s">
        <v>708</v>
      </c>
      <c r="C674" t="s">
        <v>199</v>
      </c>
      <c r="D674" t="s">
        <v>216</v>
      </c>
      <c r="E674" t="s">
        <v>304</v>
      </c>
      <c r="F674" t="s">
        <v>180</v>
      </c>
      <c r="G674"/>
      <c r="H674" t="s">
        <v>1507</v>
      </c>
      <c r="I674" s="25">
        <v>44392</v>
      </c>
      <c r="J674" t="s">
        <v>174</v>
      </c>
      <c r="K674" t="s">
        <v>210</v>
      </c>
      <c r="L674" t="s">
        <v>175</v>
      </c>
    </row>
    <row r="675" spans="1:12">
      <c r="A675" t="s">
        <v>1508</v>
      </c>
      <c r="B675"/>
      <c r="C675" t="s">
        <v>199</v>
      </c>
      <c r="D675" t="s">
        <v>216</v>
      </c>
      <c r="E675" t="s">
        <v>232</v>
      </c>
      <c r="F675" t="s">
        <v>180</v>
      </c>
      <c r="G675"/>
      <c r="H675" t="s">
        <v>1509</v>
      </c>
      <c r="I675" s="25">
        <v>44392</v>
      </c>
      <c r="J675" t="s">
        <v>174</v>
      </c>
      <c r="K675"/>
      <c r="L675" t="s">
        <v>175</v>
      </c>
    </row>
    <row r="676" spans="1:12">
      <c r="A676" t="s">
        <v>1510</v>
      </c>
      <c r="B676" t="s">
        <v>228</v>
      </c>
      <c r="C676" t="s">
        <v>229</v>
      </c>
      <c r="D676" t="s">
        <v>178</v>
      </c>
      <c r="E676"/>
      <c r="F676" t="s">
        <v>180</v>
      </c>
      <c r="G676"/>
      <c r="H676" t="s">
        <v>1511</v>
      </c>
      <c r="I676" s="25">
        <v>367</v>
      </c>
      <c r="J676" t="s">
        <v>174</v>
      </c>
      <c r="K676"/>
      <c r="L676" t="s">
        <v>175</v>
      </c>
    </row>
    <row r="677" spans="1:12">
      <c r="A677" t="s">
        <v>1512</v>
      </c>
      <c r="B677"/>
      <c r="C677" t="s">
        <v>177</v>
      </c>
      <c r="D677" t="s">
        <v>216</v>
      </c>
      <c r="E677" t="s">
        <v>179</v>
      </c>
      <c r="F677" t="s">
        <v>180</v>
      </c>
      <c r="G677"/>
      <c r="H677" t="s">
        <v>1513</v>
      </c>
      <c r="I677" s="25">
        <v>44392</v>
      </c>
      <c r="J677" t="s">
        <v>174</v>
      </c>
      <c r="K677"/>
      <c r="L677" t="s">
        <v>175</v>
      </c>
    </row>
    <row r="678" spans="1:12">
      <c r="A678"/>
      <c r="B678" t="s">
        <v>602</v>
      </c>
      <c r="C678" t="s">
        <v>188</v>
      </c>
      <c r="D678" t="s">
        <v>178</v>
      </c>
      <c r="E678"/>
      <c r="F678" t="s">
        <v>171</v>
      </c>
      <c r="G678" t="s">
        <v>603</v>
      </c>
      <c r="H678" t="s">
        <v>1514</v>
      </c>
      <c r="I678" s="25">
        <v>44562</v>
      </c>
      <c r="J678" t="s">
        <v>174</v>
      </c>
      <c r="K678" t="s">
        <v>197</v>
      </c>
      <c r="L678" t="s">
        <v>175</v>
      </c>
    </row>
    <row r="679" spans="1:12">
      <c r="A679" t="s">
        <v>1515</v>
      </c>
      <c r="B679"/>
      <c r="C679" t="s">
        <v>199</v>
      </c>
      <c r="D679" t="s">
        <v>178</v>
      </c>
      <c r="E679" t="s">
        <v>335</v>
      </c>
      <c r="F679" t="s">
        <v>180</v>
      </c>
      <c r="G679"/>
      <c r="H679" t="s">
        <v>1516</v>
      </c>
      <c r="I679" s="25">
        <v>40296</v>
      </c>
      <c r="J679" t="s">
        <v>174</v>
      </c>
      <c r="K679"/>
      <c r="L679" t="s">
        <v>175</v>
      </c>
    </row>
    <row r="680" spans="1:12">
      <c r="A680" t="s">
        <v>1517</v>
      </c>
      <c r="B680"/>
      <c r="C680" t="s">
        <v>199</v>
      </c>
      <c r="D680" t="s">
        <v>216</v>
      </c>
      <c r="E680" t="s">
        <v>1518</v>
      </c>
      <c r="F680" t="s">
        <v>180</v>
      </c>
      <c r="G680"/>
      <c r="H680" t="s">
        <v>1519</v>
      </c>
      <c r="I680" s="25">
        <v>44392</v>
      </c>
      <c r="J680" t="s">
        <v>174</v>
      </c>
      <c r="K680"/>
      <c r="L680" t="s">
        <v>175</v>
      </c>
    </row>
    <row r="681" spans="1:12">
      <c r="A681" t="s">
        <v>1520</v>
      </c>
      <c r="B681"/>
      <c r="C681" t="s">
        <v>199</v>
      </c>
      <c r="D681" t="s">
        <v>216</v>
      </c>
      <c r="E681" t="s">
        <v>335</v>
      </c>
      <c r="F681" t="s">
        <v>180</v>
      </c>
      <c r="G681"/>
      <c r="H681" t="s">
        <v>1521</v>
      </c>
      <c r="I681" s="25">
        <v>44392</v>
      </c>
      <c r="J681" t="s">
        <v>174</v>
      </c>
      <c r="K681"/>
      <c r="L681" t="s">
        <v>175</v>
      </c>
    </row>
    <row r="682" spans="1:12">
      <c r="A682" t="s">
        <v>1522</v>
      </c>
      <c r="B682"/>
      <c r="C682" t="s">
        <v>177</v>
      </c>
      <c r="D682" t="s">
        <v>216</v>
      </c>
      <c r="E682" t="s">
        <v>296</v>
      </c>
      <c r="F682" t="s">
        <v>180</v>
      </c>
      <c r="G682"/>
      <c r="H682" t="s">
        <v>1523</v>
      </c>
      <c r="I682" s="25">
        <v>44392</v>
      </c>
      <c r="J682" t="s">
        <v>174</v>
      </c>
      <c r="K682"/>
      <c r="L682" t="s">
        <v>175</v>
      </c>
    </row>
    <row r="683" spans="1:12">
      <c r="A683"/>
      <c r="B683"/>
      <c r="C683" t="s">
        <v>188</v>
      </c>
      <c r="D683" t="s">
        <v>189</v>
      </c>
      <c r="E683"/>
      <c r="F683" t="s">
        <v>180</v>
      </c>
      <c r="G683" t="s">
        <v>172</v>
      </c>
      <c r="H683" t="s">
        <v>1524</v>
      </c>
      <c r="I683" s="25">
        <v>45108</v>
      </c>
      <c r="J683" t="s">
        <v>174</v>
      </c>
      <c r="K683" t="s">
        <v>1525</v>
      </c>
      <c r="L683" t="s">
        <v>175</v>
      </c>
    </row>
    <row r="684" spans="1:12">
      <c r="A684" t="s">
        <v>1526</v>
      </c>
      <c r="B684"/>
      <c r="C684" t="s">
        <v>177</v>
      </c>
      <c r="D684" t="s">
        <v>216</v>
      </c>
      <c r="E684" t="s">
        <v>179</v>
      </c>
      <c r="F684" t="s">
        <v>180</v>
      </c>
      <c r="G684"/>
      <c r="H684" t="s">
        <v>1527</v>
      </c>
      <c r="I684" s="25">
        <v>44392</v>
      </c>
      <c r="J684" t="s">
        <v>174</v>
      </c>
      <c r="K684"/>
      <c r="L684" t="s">
        <v>175</v>
      </c>
    </row>
    <row r="685" spans="1:12">
      <c r="A685"/>
      <c r="B685"/>
      <c r="C685" t="s">
        <v>186</v>
      </c>
      <c r="D685" t="s">
        <v>189</v>
      </c>
      <c r="E685"/>
      <c r="F685" t="s">
        <v>180</v>
      </c>
      <c r="G685"/>
      <c r="H685" t="s">
        <v>1528</v>
      </c>
      <c r="I685" s="25">
        <v>43282</v>
      </c>
      <c r="J685" t="s">
        <v>174</v>
      </c>
      <c r="K685"/>
      <c r="L685" t="s">
        <v>175</v>
      </c>
    </row>
    <row r="686" spans="1:12">
      <c r="A686" t="s">
        <v>1529</v>
      </c>
      <c r="B686"/>
      <c r="C686" t="s">
        <v>199</v>
      </c>
      <c r="D686" t="s">
        <v>178</v>
      </c>
      <c r="E686" t="s">
        <v>304</v>
      </c>
      <c r="F686" t="s">
        <v>180</v>
      </c>
      <c r="G686"/>
      <c r="H686" t="s">
        <v>1530</v>
      </c>
      <c r="I686" s="25">
        <v>40296</v>
      </c>
      <c r="J686" t="s">
        <v>174</v>
      </c>
      <c r="K686"/>
      <c r="L686" t="s">
        <v>175</v>
      </c>
    </row>
    <row r="687" spans="1:12">
      <c r="A687" t="s">
        <v>1531</v>
      </c>
      <c r="B687"/>
      <c r="C687" t="s">
        <v>199</v>
      </c>
      <c r="D687" t="s">
        <v>216</v>
      </c>
      <c r="E687" t="s">
        <v>529</v>
      </c>
      <c r="F687" t="s">
        <v>180</v>
      </c>
      <c r="G687"/>
      <c r="H687" t="s">
        <v>1532</v>
      </c>
      <c r="I687" s="25">
        <v>44392</v>
      </c>
      <c r="J687" t="s">
        <v>174</v>
      </c>
      <c r="K687"/>
      <c r="L687" t="s">
        <v>175</v>
      </c>
    </row>
    <row r="688" spans="1:12">
      <c r="A688" t="s">
        <v>1533</v>
      </c>
      <c r="B688"/>
      <c r="C688" t="s">
        <v>215</v>
      </c>
      <c r="D688" t="s">
        <v>216</v>
      </c>
      <c r="E688"/>
      <c r="F688" t="s">
        <v>180</v>
      </c>
      <c r="G688"/>
      <c r="H688" t="s">
        <v>1534</v>
      </c>
      <c r="I688" s="25">
        <v>367</v>
      </c>
      <c r="J688" t="s">
        <v>174</v>
      </c>
      <c r="K688"/>
      <c r="L688" t="s">
        <v>175</v>
      </c>
    </row>
    <row r="689" spans="1:12">
      <c r="A689" t="s">
        <v>1535</v>
      </c>
      <c r="B689"/>
      <c r="C689" t="s">
        <v>177</v>
      </c>
      <c r="D689" t="s">
        <v>178</v>
      </c>
      <c r="E689" t="s">
        <v>179</v>
      </c>
      <c r="F689" t="s">
        <v>180</v>
      </c>
      <c r="G689"/>
      <c r="H689" t="s">
        <v>1536</v>
      </c>
      <c r="I689" s="25">
        <v>40296</v>
      </c>
      <c r="J689" t="s">
        <v>174</v>
      </c>
      <c r="K689"/>
      <c r="L689" t="s">
        <v>175</v>
      </c>
    </row>
    <row r="690" spans="1:12">
      <c r="A690" t="s">
        <v>1537</v>
      </c>
      <c r="B690"/>
      <c r="C690" t="s">
        <v>199</v>
      </c>
      <c r="D690" t="s">
        <v>178</v>
      </c>
      <c r="E690" t="s">
        <v>307</v>
      </c>
      <c r="F690" t="s">
        <v>180</v>
      </c>
      <c r="G690"/>
      <c r="H690" t="s">
        <v>1538</v>
      </c>
      <c r="I690" s="25">
        <v>40296</v>
      </c>
      <c r="J690" t="s">
        <v>174</v>
      </c>
      <c r="K690"/>
      <c r="L690" t="s">
        <v>175</v>
      </c>
    </row>
    <row r="691" spans="1:12">
      <c r="A691" t="s">
        <v>1539</v>
      </c>
      <c r="B691"/>
      <c r="C691" t="s">
        <v>199</v>
      </c>
      <c r="D691" t="s">
        <v>216</v>
      </c>
      <c r="E691" t="s">
        <v>232</v>
      </c>
      <c r="F691" t="s">
        <v>180</v>
      </c>
      <c r="G691"/>
      <c r="H691" t="s">
        <v>1540</v>
      </c>
      <c r="I691" s="25">
        <v>44392</v>
      </c>
      <c r="J691" t="s">
        <v>174</v>
      </c>
      <c r="K691"/>
      <c r="L691" t="s">
        <v>175</v>
      </c>
    </row>
    <row r="692" spans="1:12">
      <c r="A692"/>
      <c r="B692" t="s">
        <v>644</v>
      </c>
      <c r="C692" t="s">
        <v>169</v>
      </c>
      <c r="D692" t="s">
        <v>207</v>
      </c>
      <c r="E692"/>
      <c r="F692" t="s">
        <v>171</v>
      </c>
      <c r="G692"/>
      <c r="H692" t="s">
        <v>1541</v>
      </c>
      <c r="I692" s="25">
        <v>44228</v>
      </c>
      <c r="J692" t="s">
        <v>174</v>
      </c>
      <c r="K692"/>
      <c r="L692" t="s">
        <v>175</v>
      </c>
    </row>
    <row r="693" spans="1:12">
      <c r="A693"/>
      <c r="B693"/>
      <c r="C693" t="s">
        <v>188</v>
      </c>
      <c r="D693" t="s">
        <v>189</v>
      </c>
      <c r="E693"/>
      <c r="F693" t="s">
        <v>180</v>
      </c>
      <c r="G693" t="s">
        <v>1116</v>
      </c>
      <c r="H693" t="s">
        <v>1542</v>
      </c>
      <c r="I693" s="25">
        <v>45108</v>
      </c>
      <c r="J693" t="s">
        <v>174</v>
      </c>
      <c r="K693" t="s">
        <v>213</v>
      </c>
      <c r="L693" t="s">
        <v>175</v>
      </c>
    </row>
    <row r="694" spans="1:12">
      <c r="A694" t="s">
        <v>1543</v>
      </c>
      <c r="B694"/>
      <c r="C694" t="s">
        <v>199</v>
      </c>
      <c r="D694" t="s">
        <v>178</v>
      </c>
      <c r="E694" t="s">
        <v>232</v>
      </c>
      <c r="F694" t="s">
        <v>180</v>
      </c>
      <c r="G694"/>
      <c r="H694" t="s">
        <v>1544</v>
      </c>
      <c r="I694" s="25">
        <v>40296</v>
      </c>
      <c r="J694" t="s">
        <v>174</v>
      </c>
      <c r="K694"/>
      <c r="L694" t="s">
        <v>175</v>
      </c>
    </row>
    <row r="695" spans="1:12">
      <c r="A695" t="s">
        <v>1545</v>
      </c>
      <c r="B695"/>
      <c r="C695" t="s">
        <v>199</v>
      </c>
      <c r="D695" t="s">
        <v>216</v>
      </c>
      <c r="E695" t="s">
        <v>335</v>
      </c>
      <c r="F695" t="s">
        <v>180</v>
      </c>
      <c r="G695"/>
      <c r="H695" t="s">
        <v>1546</v>
      </c>
      <c r="I695" s="25">
        <v>44392</v>
      </c>
      <c r="J695" t="s">
        <v>174</v>
      </c>
      <c r="K695"/>
      <c r="L695" t="s">
        <v>175</v>
      </c>
    </row>
    <row r="696" spans="1:12">
      <c r="A696" t="s">
        <v>623</v>
      </c>
      <c r="B696"/>
      <c r="C696" t="s">
        <v>365</v>
      </c>
      <c r="D696" t="s">
        <v>366</v>
      </c>
      <c r="E696"/>
      <c r="F696" t="s">
        <v>180</v>
      </c>
      <c r="G696" t="s">
        <v>623</v>
      </c>
      <c r="H696" t="s">
        <v>1547</v>
      </c>
      <c r="I696" s="25">
        <v>45108</v>
      </c>
      <c r="J696" t="s">
        <v>174</v>
      </c>
      <c r="K696" t="s">
        <v>507</v>
      </c>
      <c r="L696" t="s">
        <v>175</v>
      </c>
    </row>
    <row r="697" spans="1:12">
      <c r="A697" t="s">
        <v>1548</v>
      </c>
      <c r="B697" t="s">
        <v>1549</v>
      </c>
      <c r="C697" t="s">
        <v>177</v>
      </c>
      <c r="D697" t="s">
        <v>216</v>
      </c>
      <c r="E697" t="s">
        <v>179</v>
      </c>
      <c r="F697" t="s">
        <v>180</v>
      </c>
      <c r="G697"/>
      <c r="H697" t="s">
        <v>1550</v>
      </c>
      <c r="I697" s="25">
        <v>44392</v>
      </c>
      <c r="J697" t="s">
        <v>174</v>
      </c>
      <c r="K697" t="s">
        <v>806</v>
      </c>
      <c r="L697" t="s">
        <v>175</v>
      </c>
    </row>
    <row r="698" spans="1:12">
      <c r="A698" t="s">
        <v>1551</v>
      </c>
      <c r="B698"/>
      <c r="C698" t="s">
        <v>199</v>
      </c>
      <c r="D698" t="s">
        <v>178</v>
      </c>
      <c r="E698" t="s">
        <v>200</v>
      </c>
      <c r="F698" t="s">
        <v>180</v>
      </c>
      <c r="G698"/>
      <c r="H698" t="s">
        <v>1552</v>
      </c>
      <c r="I698" s="25">
        <v>40296</v>
      </c>
      <c r="J698" t="s">
        <v>174</v>
      </c>
      <c r="K698"/>
      <c r="L698" t="s">
        <v>175</v>
      </c>
    </row>
    <row r="699" spans="1:12">
      <c r="A699" t="s">
        <v>1553</v>
      </c>
      <c r="B699"/>
      <c r="C699" t="s">
        <v>199</v>
      </c>
      <c r="D699" t="s">
        <v>178</v>
      </c>
      <c r="E699" t="s">
        <v>304</v>
      </c>
      <c r="F699" t="s">
        <v>180</v>
      </c>
      <c r="G699"/>
      <c r="H699" t="s">
        <v>1554</v>
      </c>
      <c r="I699" s="25">
        <v>44392</v>
      </c>
      <c r="J699" t="s">
        <v>174</v>
      </c>
      <c r="K699"/>
      <c r="L699" t="s">
        <v>175</v>
      </c>
    </row>
    <row r="700" spans="1:12">
      <c r="A700" t="s">
        <v>1555</v>
      </c>
      <c r="B700"/>
      <c r="C700" t="s">
        <v>199</v>
      </c>
      <c r="D700" t="s">
        <v>216</v>
      </c>
      <c r="E700" t="s">
        <v>304</v>
      </c>
      <c r="F700" t="s">
        <v>180</v>
      </c>
      <c r="G700"/>
      <c r="H700" t="s">
        <v>1556</v>
      </c>
      <c r="I700" s="25">
        <v>44392</v>
      </c>
      <c r="J700" t="s">
        <v>174</v>
      </c>
      <c r="K700"/>
      <c r="L700" t="s">
        <v>175</v>
      </c>
    </row>
    <row r="701" spans="1:12">
      <c r="A701" t="s">
        <v>1557</v>
      </c>
      <c r="B701"/>
      <c r="C701" t="s">
        <v>199</v>
      </c>
      <c r="D701" t="s">
        <v>178</v>
      </c>
      <c r="E701" t="s">
        <v>232</v>
      </c>
      <c r="F701" t="s">
        <v>180</v>
      </c>
      <c r="G701"/>
      <c r="H701" t="s">
        <v>1558</v>
      </c>
      <c r="I701" s="25">
        <v>40296</v>
      </c>
      <c r="J701" t="s">
        <v>174</v>
      </c>
      <c r="K701"/>
      <c r="L701" t="s">
        <v>175</v>
      </c>
    </row>
    <row r="702" spans="1:12">
      <c r="A702" t="s">
        <v>1559</v>
      </c>
      <c r="B702"/>
      <c r="C702" t="s">
        <v>199</v>
      </c>
      <c r="D702" t="s">
        <v>178</v>
      </c>
      <c r="E702" t="s">
        <v>304</v>
      </c>
      <c r="F702" t="s">
        <v>180</v>
      </c>
      <c r="G702"/>
      <c r="H702" t="s">
        <v>1560</v>
      </c>
      <c r="I702" s="25">
        <v>40296</v>
      </c>
      <c r="J702" t="s">
        <v>174</v>
      </c>
      <c r="K702"/>
      <c r="L702" t="s">
        <v>175</v>
      </c>
    </row>
    <row r="703" spans="1:12">
      <c r="A703" t="s">
        <v>1561</v>
      </c>
      <c r="B703"/>
      <c r="C703" t="s">
        <v>177</v>
      </c>
      <c r="D703" t="s">
        <v>216</v>
      </c>
      <c r="E703" t="s">
        <v>179</v>
      </c>
      <c r="F703" t="s">
        <v>180</v>
      </c>
      <c r="G703"/>
      <c r="H703" t="s">
        <v>1562</v>
      </c>
      <c r="I703" s="25">
        <v>44392</v>
      </c>
      <c r="J703" t="s">
        <v>174</v>
      </c>
      <c r="K703"/>
      <c r="L703" t="s">
        <v>175</v>
      </c>
    </row>
    <row r="704" spans="1:12">
      <c r="A704" t="s">
        <v>1563</v>
      </c>
      <c r="B704" t="s">
        <v>295</v>
      </c>
      <c r="C704" t="s">
        <v>177</v>
      </c>
      <c r="D704" t="s">
        <v>216</v>
      </c>
      <c r="E704" t="s">
        <v>179</v>
      </c>
      <c r="F704" t="s">
        <v>180</v>
      </c>
      <c r="G704"/>
      <c r="H704" t="s">
        <v>1564</v>
      </c>
      <c r="I704" s="25">
        <v>44392</v>
      </c>
      <c r="J704" t="s">
        <v>174</v>
      </c>
      <c r="K704" t="s">
        <v>1565</v>
      </c>
      <c r="L704" t="s">
        <v>175</v>
      </c>
    </row>
    <row r="705" spans="1:12">
      <c r="A705" t="s">
        <v>1566</v>
      </c>
      <c r="B705"/>
      <c r="C705" t="s">
        <v>199</v>
      </c>
      <c r="D705" t="s">
        <v>216</v>
      </c>
      <c r="E705" t="s">
        <v>529</v>
      </c>
      <c r="F705" t="s">
        <v>180</v>
      </c>
      <c r="G705"/>
      <c r="H705" t="s">
        <v>1567</v>
      </c>
      <c r="I705" s="25">
        <v>44392</v>
      </c>
      <c r="J705" t="s">
        <v>174</v>
      </c>
      <c r="K705"/>
      <c r="L705" t="s">
        <v>175</v>
      </c>
    </row>
    <row r="706" spans="1:12">
      <c r="A706" t="s">
        <v>1568</v>
      </c>
      <c r="B706"/>
      <c r="C706" t="s">
        <v>199</v>
      </c>
      <c r="D706" t="s">
        <v>178</v>
      </c>
      <c r="E706" t="s">
        <v>335</v>
      </c>
      <c r="F706" t="s">
        <v>180</v>
      </c>
      <c r="G706"/>
      <c r="H706" t="s">
        <v>1569</v>
      </c>
      <c r="I706" s="25">
        <v>40296</v>
      </c>
      <c r="J706" t="s">
        <v>174</v>
      </c>
      <c r="K706"/>
      <c r="L706" t="s">
        <v>175</v>
      </c>
    </row>
    <row r="707" spans="1:12">
      <c r="A707"/>
      <c r="B707"/>
      <c r="C707" t="s">
        <v>188</v>
      </c>
      <c r="D707" t="s">
        <v>189</v>
      </c>
      <c r="E707"/>
      <c r="F707" t="s">
        <v>180</v>
      </c>
      <c r="G707" t="s">
        <v>1570</v>
      </c>
      <c r="H707" t="s">
        <v>1571</v>
      </c>
      <c r="I707" s="25">
        <v>45108</v>
      </c>
      <c r="J707" t="s">
        <v>174</v>
      </c>
      <c r="K707" t="s">
        <v>891</v>
      </c>
      <c r="L707" t="s">
        <v>175</v>
      </c>
    </row>
    <row r="708" spans="1:12">
      <c r="A708" t="s">
        <v>1572</v>
      </c>
      <c r="B708"/>
      <c r="C708" t="s">
        <v>199</v>
      </c>
      <c r="D708" t="s">
        <v>225</v>
      </c>
      <c r="E708" t="s">
        <v>200</v>
      </c>
      <c r="F708" t="s">
        <v>180</v>
      </c>
      <c r="G708"/>
      <c r="H708" t="s">
        <v>1573</v>
      </c>
      <c r="I708" s="25">
        <v>44392</v>
      </c>
      <c r="J708" t="s">
        <v>174</v>
      </c>
      <c r="K708"/>
      <c r="L708" t="s">
        <v>175</v>
      </c>
    </row>
    <row r="709" spans="1:12">
      <c r="A709"/>
      <c r="B709"/>
      <c r="C709" t="s">
        <v>188</v>
      </c>
      <c r="D709" t="s">
        <v>189</v>
      </c>
      <c r="E709"/>
      <c r="F709" t="s">
        <v>180</v>
      </c>
      <c r="G709" t="s">
        <v>505</v>
      </c>
      <c r="H709" t="s">
        <v>1574</v>
      </c>
      <c r="I709" s="25">
        <v>44197</v>
      </c>
      <c r="J709" t="s">
        <v>174</v>
      </c>
      <c r="K709"/>
      <c r="L709" t="s">
        <v>175</v>
      </c>
    </row>
    <row r="710" spans="1:12">
      <c r="A710" t="s">
        <v>1575</v>
      </c>
      <c r="B710"/>
      <c r="C710" t="s">
        <v>229</v>
      </c>
      <c r="D710" t="s">
        <v>178</v>
      </c>
      <c r="E710"/>
      <c r="F710" t="s">
        <v>180</v>
      </c>
      <c r="G710" t="s">
        <v>337</v>
      </c>
      <c r="H710" t="s">
        <v>1576</v>
      </c>
      <c r="I710" s="25">
        <v>45108</v>
      </c>
      <c r="J710" t="s">
        <v>174</v>
      </c>
      <c r="K710"/>
      <c r="L710" t="s">
        <v>175</v>
      </c>
    </row>
    <row r="711" spans="1:12">
      <c r="A711"/>
      <c r="B711" t="s">
        <v>1057</v>
      </c>
      <c r="C711" t="s">
        <v>206</v>
      </c>
      <c r="D711" t="s">
        <v>207</v>
      </c>
      <c r="E711"/>
      <c r="F711" t="s">
        <v>180</v>
      </c>
      <c r="G711" t="s">
        <v>208</v>
      </c>
      <c r="H711" t="s">
        <v>1577</v>
      </c>
      <c r="I711" s="25">
        <v>45108</v>
      </c>
      <c r="J711" t="s">
        <v>174</v>
      </c>
      <c r="K711" t="s">
        <v>1330</v>
      </c>
      <c r="L711" t="s">
        <v>175</v>
      </c>
    </row>
    <row r="712" spans="1:12">
      <c r="A712"/>
      <c r="B712"/>
      <c r="C712" t="s">
        <v>251</v>
      </c>
      <c r="D712" t="s">
        <v>178</v>
      </c>
      <c r="E712" t="s">
        <v>1578</v>
      </c>
      <c r="F712" t="s">
        <v>180</v>
      </c>
      <c r="G712" t="s">
        <v>337</v>
      </c>
      <c r="H712" t="s">
        <v>1579</v>
      </c>
      <c r="I712" s="25">
        <v>45108</v>
      </c>
      <c r="J712" t="s">
        <v>174</v>
      </c>
      <c r="K712"/>
      <c r="L712" t="s">
        <v>175</v>
      </c>
    </row>
    <row r="713" spans="1:12">
      <c r="A713" t="s">
        <v>1580</v>
      </c>
      <c r="B713"/>
      <c r="C713" t="s">
        <v>177</v>
      </c>
      <c r="D713" t="s">
        <v>216</v>
      </c>
      <c r="E713" t="s">
        <v>940</v>
      </c>
      <c r="F713" t="s">
        <v>180</v>
      </c>
      <c r="G713"/>
      <c r="H713" t="s">
        <v>1581</v>
      </c>
      <c r="I713" s="25">
        <v>44392</v>
      </c>
      <c r="J713" t="s">
        <v>174</v>
      </c>
      <c r="K713"/>
      <c r="L713" t="s">
        <v>175</v>
      </c>
    </row>
    <row r="714" spans="1:12">
      <c r="A714" t="s">
        <v>1582</v>
      </c>
      <c r="B714"/>
      <c r="C714" t="s">
        <v>177</v>
      </c>
      <c r="D714" t="s">
        <v>178</v>
      </c>
      <c r="E714" t="s">
        <v>179</v>
      </c>
      <c r="F714" t="s">
        <v>180</v>
      </c>
      <c r="G714"/>
      <c r="H714" t="s">
        <v>1583</v>
      </c>
      <c r="I714" s="25">
        <v>40296</v>
      </c>
      <c r="J714" t="s">
        <v>174</v>
      </c>
      <c r="K714"/>
      <c r="L714" t="s">
        <v>175</v>
      </c>
    </row>
    <row r="715" spans="1:12">
      <c r="A715" t="s">
        <v>1584</v>
      </c>
      <c r="B715"/>
      <c r="C715" t="s">
        <v>215</v>
      </c>
      <c r="D715" t="s">
        <v>189</v>
      </c>
      <c r="E715"/>
      <c r="F715" t="s">
        <v>180</v>
      </c>
      <c r="G715"/>
      <c r="H715" t="s">
        <v>1585</v>
      </c>
      <c r="I715" s="25">
        <v>40296</v>
      </c>
      <c r="J715" t="s">
        <v>174</v>
      </c>
      <c r="K715"/>
      <c r="L715" t="s">
        <v>175</v>
      </c>
    </row>
    <row r="716" spans="1:12">
      <c r="A716"/>
      <c r="B716" t="s">
        <v>1586</v>
      </c>
      <c r="C716" t="s">
        <v>242</v>
      </c>
      <c r="D716" t="s">
        <v>827</v>
      </c>
      <c r="E716"/>
      <c r="F716" t="s">
        <v>180</v>
      </c>
      <c r="G716"/>
      <c r="H716" t="s">
        <v>1587</v>
      </c>
      <c r="I716" s="25">
        <v>41456</v>
      </c>
      <c r="J716" t="s">
        <v>174</v>
      </c>
      <c r="K716"/>
      <c r="L716" t="s">
        <v>175</v>
      </c>
    </row>
    <row r="717" spans="1:12">
      <c r="A717"/>
      <c r="B717"/>
      <c r="C717" t="s">
        <v>251</v>
      </c>
      <c r="D717" t="s">
        <v>216</v>
      </c>
      <c r="E717" t="s">
        <v>1145</v>
      </c>
      <c r="F717" t="s">
        <v>180</v>
      </c>
      <c r="G717"/>
      <c r="H717" t="s">
        <v>1588</v>
      </c>
      <c r="I717" s="25">
        <v>367</v>
      </c>
      <c r="J717" t="s">
        <v>174</v>
      </c>
      <c r="K717"/>
      <c r="L717" t="s">
        <v>175</v>
      </c>
    </row>
    <row r="718" spans="1:12">
      <c r="A718"/>
      <c r="B718"/>
      <c r="C718" t="s">
        <v>344</v>
      </c>
      <c r="D718" t="s">
        <v>89</v>
      </c>
      <c r="E718"/>
      <c r="F718" t="s">
        <v>171</v>
      </c>
      <c r="G718"/>
      <c r="H718" t="s">
        <v>1589</v>
      </c>
      <c r="I718" s="25">
        <v>45108</v>
      </c>
      <c r="J718" t="s">
        <v>174</v>
      </c>
      <c r="K718"/>
      <c r="L718" t="s">
        <v>175</v>
      </c>
    </row>
    <row r="719" spans="1:12">
      <c r="A719" t="s">
        <v>1590</v>
      </c>
      <c r="B719"/>
      <c r="C719" t="s">
        <v>199</v>
      </c>
      <c r="D719" t="s">
        <v>216</v>
      </c>
      <c r="E719" t="s">
        <v>232</v>
      </c>
      <c r="F719" t="s">
        <v>180</v>
      </c>
      <c r="G719"/>
      <c r="H719" t="s">
        <v>1591</v>
      </c>
      <c r="I719" s="25">
        <v>44392</v>
      </c>
      <c r="J719" t="s">
        <v>174</v>
      </c>
      <c r="K719"/>
      <c r="L719" t="s">
        <v>175</v>
      </c>
    </row>
    <row r="720" spans="1:12">
      <c r="A720" t="s">
        <v>1592</v>
      </c>
      <c r="B720"/>
      <c r="C720" t="s">
        <v>199</v>
      </c>
      <c r="D720" t="s">
        <v>225</v>
      </c>
      <c r="E720" t="s">
        <v>200</v>
      </c>
      <c r="F720" t="s">
        <v>180</v>
      </c>
      <c r="G720"/>
      <c r="H720" t="s">
        <v>1593</v>
      </c>
      <c r="I720" s="25">
        <v>44392</v>
      </c>
      <c r="J720" t="s">
        <v>174</v>
      </c>
      <c r="K720"/>
      <c r="L720" t="s">
        <v>175</v>
      </c>
    </row>
    <row r="721" spans="1:12">
      <c r="A721"/>
      <c r="B721"/>
      <c r="C721" t="s">
        <v>251</v>
      </c>
      <c r="D721" t="s">
        <v>178</v>
      </c>
      <c r="E721" t="s">
        <v>1578</v>
      </c>
      <c r="F721" t="s">
        <v>180</v>
      </c>
      <c r="G721" t="s">
        <v>337</v>
      </c>
      <c r="H721" t="s">
        <v>1594</v>
      </c>
      <c r="I721" s="25">
        <v>45108</v>
      </c>
      <c r="J721" t="s">
        <v>174</v>
      </c>
      <c r="K721" t="s">
        <v>507</v>
      </c>
      <c r="L721" t="s">
        <v>175</v>
      </c>
    </row>
    <row r="722" spans="1:12">
      <c r="A722" t="s">
        <v>1595</v>
      </c>
      <c r="B722"/>
      <c r="C722" t="s">
        <v>199</v>
      </c>
      <c r="D722" t="s">
        <v>178</v>
      </c>
      <c r="E722" t="s">
        <v>255</v>
      </c>
      <c r="F722" t="s">
        <v>180</v>
      </c>
      <c r="G722"/>
      <c r="H722" t="s">
        <v>1596</v>
      </c>
      <c r="I722" s="25">
        <v>40296</v>
      </c>
      <c r="J722" t="s">
        <v>174</v>
      </c>
      <c r="K722"/>
      <c r="L722" t="s">
        <v>175</v>
      </c>
    </row>
    <row r="723" spans="1:12">
      <c r="A723" t="s">
        <v>1597</v>
      </c>
      <c r="B723"/>
      <c r="C723" t="s">
        <v>199</v>
      </c>
      <c r="D723" t="s">
        <v>488</v>
      </c>
      <c r="E723" t="s">
        <v>491</v>
      </c>
      <c r="F723" t="s">
        <v>180</v>
      </c>
      <c r="G723"/>
      <c r="H723" t="s">
        <v>1598</v>
      </c>
      <c r="I723" s="25">
        <v>44392</v>
      </c>
      <c r="J723" t="s">
        <v>174</v>
      </c>
      <c r="K723"/>
      <c r="L723" t="s">
        <v>175</v>
      </c>
    </row>
    <row r="724" spans="1:12">
      <c r="A724" t="s">
        <v>1599</v>
      </c>
      <c r="B724"/>
      <c r="C724" t="s">
        <v>177</v>
      </c>
      <c r="D724" t="s">
        <v>216</v>
      </c>
      <c r="E724" t="s">
        <v>179</v>
      </c>
      <c r="F724" t="s">
        <v>180</v>
      </c>
      <c r="G724"/>
      <c r="H724" t="s">
        <v>1600</v>
      </c>
      <c r="I724" s="25">
        <v>44392</v>
      </c>
      <c r="J724" t="s">
        <v>174</v>
      </c>
      <c r="K724"/>
      <c r="L724" t="s">
        <v>175</v>
      </c>
    </row>
    <row r="725" spans="1:12">
      <c r="A725" t="s">
        <v>1601</v>
      </c>
      <c r="B725"/>
      <c r="C725" t="s">
        <v>199</v>
      </c>
      <c r="D725" t="s">
        <v>178</v>
      </c>
      <c r="E725" t="s">
        <v>232</v>
      </c>
      <c r="F725" t="s">
        <v>180</v>
      </c>
      <c r="G725"/>
      <c r="H725" t="s">
        <v>1602</v>
      </c>
      <c r="I725" s="25">
        <v>40296</v>
      </c>
      <c r="J725" t="s">
        <v>174</v>
      </c>
      <c r="K725"/>
      <c r="L725" t="s">
        <v>175</v>
      </c>
    </row>
    <row r="726" spans="1:12">
      <c r="A726"/>
      <c r="B726"/>
      <c r="C726" t="s">
        <v>188</v>
      </c>
      <c r="D726" t="s">
        <v>189</v>
      </c>
      <c r="E726"/>
      <c r="F726" t="s">
        <v>180</v>
      </c>
      <c r="G726" t="s">
        <v>420</v>
      </c>
      <c r="H726" t="s">
        <v>1603</v>
      </c>
      <c r="I726" s="25">
        <v>45108</v>
      </c>
      <c r="J726" t="s">
        <v>174</v>
      </c>
      <c r="K726" t="s">
        <v>352</v>
      </c>
      <c r="L726" t="s">
        <v>175</v>
      </c>
    </row>
    <row r="727" spans="1:12">
      <c r="A727" t="s">
        <v>1604</v>
      </c>
      <c r="B727"/>
      <c r="C727" t="s">
        <v>177</v>
      </c>
      <c r="D727" t="s">
        <v>178</v>
      </c>
      <c r="E727" t="s">
        <v>179</v>
      </c>
      <c r="F727" t="s">
        <v>180</v>
      </c>
      <c r="G727"/>
      <c r="H727" t="s">
        <v>1605</v>
      </c>
      <c r="I727" s="25">
        <v>40296</v>
      </c>
      <c r="J727" t="s">
        <v>174</v>
      </c>
      <c r="K727"/>
      <c r="L727" t="s">
        <v>175</v>
      </c>
    </row>
    <row r="728" spans="1:12">
      <c r="A728"/>
      <c r="B728"/>
      <c r="C728" t="s">
        <v>169</v>
      </c>
      <c r="D728" t="s">
        <v>170</v>
      </c>
      <c r="E728"/>
      <c r="F728" t="s">
        <v>180</v>
      </c>
      <c r="G728" t="s">
        <v>726</v>
      </c>
      <c r="H728" t="s">
        <v>1606</v>
      </c>
      <c r="I728" s="25">
        <v>45108</v>
      </c>
      <c r="J728" t="s">
        <v>174</v>
      </c>
      <c r="K728" t="s">
        <v>728</v>
      </c>
      <c r="L728" t="s">
        <v>175</v>
      </c>
    </row>
    <row r="729" spans="1:12">
      <c r="A729" t="s">
        <v>1607</v>
      </c>
      <c r="B729"/>
      <c r="C729" t="s">
        <v>177</v>
      </c>
      <c r="D729" t="s">
        <v>178</v>
      </c>
      <c r="E729" t="s">
        <v>179</v>
      </c>
      <c r="F729" t="s">
        <v>180</v>
      </c>
      <c r="G729"/>
      <c r="H729" t="s">
        <v>1608</v>
      </c>
      <c r="I729" s="25">
        <v>40296</v>
      </c>
      <c r="J729" t="s">
        <v>174</v>
      </c>
      <c r="K729"/>
      <c r="L729" t="s">
        <v>175</v>
      </c>
    </row>
    <row r="730" spans="1:12">
      <c r="A730"/>
      <c r="B730" t="s">
        <v>467</v>
      </c>
      <c r="C730" t="s">
        <v>206</v>
      </c>
      <c r="D730" t="s">
        <v>207</v>
      </c>
      <c r="E730"/>
      <c r="F730" t="s">
        <v>180</v>
      </c>
      <c r="G730" t="s">
        <v>208</v>
      </c>
      <c r="H730" t="s">
        <v>1609</v>
      </c>
      <c r="I730" s="25">
        <v>45108</v>
      </c>
      <c r="J730" t="s">
        <v>174</v>
      </c>
      <c r="K730" t="s">
        <v>752</v>
      </c>
      <c r="L730" t="s">
        <v>175</v>
      </c>
    </row>
    <row r="731" spans="1:12">
      <c r="A731"/>
      <c r="B731"/>
      <c r="C731" t="s">
        <v>1610</v>
      </c>
      <c r="D731" t="s">
        <v>189</v>
      </c>
      <c r="E731"/>
      <c r="F731" t="s">
        <v>180</v>
      </c>
      <c r="G731"/>
      <c r="H731" t="s">
        <v>1611</v>
      </c>
      <c r="I731" s="25">
        <v>367</v>
      </c>
      <c r="J731" t="s">
        <v>174</v>
      </c>
      <c r="K731"/>
      <c r="L731" t="s">
        <v>175</v>
      </c>
    </row>
    <row r="732" spans="1:12">
      <c r="A732" t="s">
        <v>1612</v>
      </c>
      <c r="B732"/>
      <c r="C732" t="s">
        <v>177</v>
      </c>
      <c r="D732" t="s">
        <v>178</v>
      </c>
      <c r="E732" t="s">
        <v>220</v>
      </c>
      <c r="F732" t="s">
        <v>180</v>
      </c>
      <c r="G732"/>
      <c r="H732" t="s">
        <v>1613</v>
      </c>
      <c r="I732" s="25">
        <v>44392</v>
      </c>
      <c r="J732" t="s">
        <v>174</v>
      </c>
      <c r="K732"/>
      <c r="L732" t="s">
        <v>175</v>
      </c>
    </row>
    <row r="733" spans="1:12">
      <c r="A733" t="s">
        <v>1614</v>
      </c>
      <c r="B733"/>
      <c r="C733" t="s">
        <v>177</v>
      </c>
      <c r="D733" t="s">
        <v>178</v>
      </c>
      <c r="E733" t="s">
        <v>203</v>
      </c>
      <c r="F733" t="s">
        <v>180</v>
      </c>
      <c r="G733"/>
      <c r="H733" t="s">
        <v>1615</v>
      </c>
      <c r="I733" s="25">
        <v>40296</v>
      </c>
      <c r="J733" t="s">
        <v>174</v>
      </c>
      <c r="K733"/>
      <c r="L733" t="s">
        <v>175</v>
      </c>
    </row>
    <row r="734" spans="1:12">
      <c r="A734" t="s">
        <v>1616</v>
      </c>
      <c r="B734"/>
      <c r="C734" t="s">
        <v>177</v>
      </c>
      <c r="D734" t="s">
        <v>178</v>
      </c>
      <c r="E734" t="s">
        <v>850</v>
      </c>
      <c r="F734" t="s">
        <v>180</v>
      </c>
      <c r="G734"/>
      <c r="H734" t="s">
        <v>1617</v>
      </c>
      <c r="I734" s="25">
        <v>40296</v>
      </c>
      <c r="J734" t="s">
        <v>174</v>
      </c>
      <c r="K734"/>
      <c r="L734" t="s">
        <v>175</v>
      </c>
    </row>
    <row r="735" spans="1:12">
      <c r="A735"/>
      <c r="B735"/>
      <c r="C735" t="s">
        <v>251</v>
      </c>
      <c r="D735" t="s">
        <v>1030</v>
      </c>
      <c r="E735" t="s">
        <v>1217</v>
      </c>
      <c r="F735" t="s">
        <v>180</v>
      </c>
      <c r="G735" t="s">
        <v>337</v>
      </c>
      <c r="H735" t="s">
        <v>1618</v>
      </c>
      <c r="I735" s="25">
        <v>45108</v>
      </c>
      <c r="J735" t="s">
        <v>174</v>
      </c>
      <c r="K735"/>
      <c r="L735" t="s">
        <v>175</v>
      </c>
    </row>
    <row r="736" spans="1:12">
      <c r="A736" t="s">
        <v>1619</v>
      </c>
      <c r="B736"/>
      <c r="C736" t="s">
        <v>177</v>
      </c>
      <c r="D736" t="s">
        <v>216</v>
      </c>
      <c r="E736" t="s">
        <v>179</v>
      </c>
      <c r="F736" t="s">
        <v>180</v>
      </c>
      <c r="G736"/>
      <c r="H736" t="s">
        <v>1620</v>
      </c>
      <c r="I736" s="25">
        <v>44392</v>
      </c>
      <c r="J736" t="s">
        <v>174</v>
      </c>
      <c r="K736"/>
      <c r="L736" t="s">
        <v>175</v>
      </c>
    </row>
    <row r="737" spans="1:12">
      <c r="A737" t="s">
        <v>1621</v>
      </c>
      <c r="B737"/>
      <c r="C737" t="s">
        <v>177</v>
      </c>
      <c r="D737" t="s">
        <v>216</v>
      </c>
      <c r="E737" t="s">
        <v>179</v>
      </c>
      <c r="F737" t="s">
        <v>180</v>
      </c>
      <c r="G737"/>
      <c r="H737" t="s">
        <v>1622</v>
      </c>
      <c r="I737" s="25">
        <v>44392</v>
      </c>
      <c r="J737" t="s">
        <v>174</v>
      </c>
      <c r="K737"/>
      <c r="L737" t="s">
        <v>175</v>
      </c>
    </row>
    <row r="738" spans="1:12">
      <c r="A738" t="s">
        <v>1623</v>
      </c>
      <c r="B738"/>
      <c r="C738" t="s">
        <v>215</v>
      </c>
      <c r="D738" t="s">
        <v>178</v>
      </c>
      <c r="E738"/>
      <c r="F738" t="s">
        <v>180</v>
      </c>
      <c r="G738"/>
      <c r="H738" t="s">
        <v>1624</v>
      </c>
      <c r="I738" s="25">
        <v>40296</v>
      </c>
      <c r="J738" t="s">
        <v>174</v>
      </c>
      <c r="K738"/>
      <c r="L738" t="s">
        <v>175</v>
      </c>
    </row>
    <row r="739" spans="1:12">
      <c r="A739" t="s">
        <v>1625</v>
      </c>
      <c r="B739"/>
      <c r="C739" t="s">
        <v>199</v>
      </c>
      <c r="D739" t="s">
        <v>216</v>
      </c>
      <c r="E739" t="s">
        <v>232</v>
      </c>
      <c r="F739" t="s">
        <v>180</v>
      </c>
      <c r="G739"/>
      <c r="H739" t="s">
        <v>1626</v>
      </c>
      <c r="I739" s="25">
        <v>44392</v>
      </c>
      <c r="J739" t="s">
        <v>174</v>
      </c>
      <c r="K739"/>
      <c r="L739" t="s">
        <v>175</v>
      </c>
    </row>
    <row r="740" spans="1:12">
      <c r="A740" t="s">
        <v>1627</v>
      </c>
      <c r="B740"/>
      <c r="C740" t="s">
        <v>177</v>
      </c>
      <c r="D740" t="s">
        <v>178</v>
      </c>
      <c r="E740" t="s">
        <v>179</v>
      </c>
      <c r="F740" t="s">
        <v>180</v>
      </c>
      <c r="G740"/>
      <c r="H740" t="s">
        <v>1628</v>
      </c>
      <c r="I740" s="25">
        <v>40296</v>
      </c>
      <c r="J740" t="s">
        <v>174</v>
      </c>
      <c r="K740"/>
      <c r="L740" t="s">
        <v>175</v>
      </c>
    </row>
    <row r="741" spans="1:12">
      <c r="A741" t="s">
        <v>1629</v>
      </c>
      <c r="B741"/>
      <c r="C741" t="s">
        <v>199</v>
      </c>
      <c r="D741" t="s">
        <v>178</v>
      </c>
      <c r="E741" t="s">
        <v>232</v>
      </c>
      <c r="F741" t="s">
        <v>180</v>
      </c>
      <c r="G741"/>
      <c r="H741" t="s">
        <v>1630</v>
      </c>
      <c r="I741" s="25">
        <v>40296</v>
      </c>
      <c r="J741" t="s">
        <v>174</v>
      </c>
      <c r="K741"/>
      <c r="L741" t="s">
        <v>175</v>
      </c>
    </row>
    <row r="742" spans="1:12">
      <c r="A742" t="s">
        <v>1337</v>
      </c>
      <c r="B742"/>
      <c r="C742" t="s">
        <v>177</v>
      </c>
      <c r="D742" t="s">
        <v>178</v>
      </c>
      <c r="E742" t="s">
        <v>179</v>
      </c>
      <c r="F742" t="s">
        <v>180</v>
      </c>
      <c r="G742"/>
      <c r="H742" t="s">
        <v>1631</v>
      </c>
      <c r="I742" s="25">
        <v>40296</v>
      </c>
      <c r="J742" t="s">
        <v>174</v>
      </c>
      <c r="K742"/>
      <c r="L742" t="s">
        <v>175</v>
      </c>
    </row>
    <row r="743" spans="1:12">
      <c r="A743" t="s">
        <v>1632</v>
      </c>
      <c r="B743"/>
      <c r="C743" t="s">
        <v>215</v>
      </c>
      <c r="D743" t="s">
        <v>178</v>
      </c>
      <c r="E743"/>
      <c r="F743" t="s">
        <v>180</v>
      </c>
      <c r="G743"/>
      <c r="H743" t="s">
        <v>1633</v>
      </c>
      <c r="I743" s="25">
        <v>40296</v>
      </c>
      <c r="J743" t="s">
        <v>174</v>
      </c>
      <c r="K743"/>
      <c r="L743" t="s">
        <v>175</v>
      </c>
    </row>
    <row r="744" spans="1:12">
      <c r="A744" t="s">
        <v>1634</v>
      </c>
      <c r="B744"/>
      <c r="C744" t="s">
        <v>199</v>
      </c>
      <c r="D744" t="s">
        <v>178</v>
      </c>
      <c r="E744" t="s">
        <v>232</v>
      </c>
      <c r="F744" t="s">
        <v>180</v>
      </c>
      <c r="G744"/>
      <c r="H744" t="s">
        <v>1635</v>
      </c>
      <c r="I744" s="25">
        <v>40296</v>
      </c>
      <c r="J744" t="s">
        <v>174</v>
      </c>
      <c r="K744"/>
      <c r="L744" t="s">
        <v>175</v>
      </c>
    </row>
    <row r="745" spans="1:12">
      <c r="A745"/>
      <c r="B745"/>
      <c r="C745" t="s">
        <v>251</v>
      </c>
      <c r="D745" t="s">
        <v>178</v>
      </c>
      <c r="E745" t="s">
        <v>1636</v>
      </c>
      <c r="F745" t="s">
        <v>180</v>
      </c>
      <c r="G745"/>
      <c r="H745" t="s">
        <v>1637</v>
      </c>
      <c r="I745" s="25">
        <v>367</v>
      </c>
      <c r="J745" t="s">
        <v>174</v>
      </c>
      <c r="K745"/>
      <c r="L745" t="s">
        <v>175</v>
      </c>
    </row>
    <row r="746" spans="1:12">
      <c r="A746"/>
      <c r="B746"/>
      <c r="C746" t="s">
        <v>169</v>
      </c>
      <c r="D746" t="s">
        <v>89</v>
      </c>
      <c r="E746"/>
      <c r="F746" t="s">
        <v>180</v>
      </c>
      <c r="G746" t="s">
        <v>885</v>
      </c>
      <c r="H746" t="s">
        <v>1638</v>
      </c>
      <c r="I746" s="25">
        <v>44378</v>
      </c>
      <c r="J746" t="s">
        <v>174</v>
      </c>
      <c r="K746"/>
      <c r="L746" t="s">
        <v>175</v>
      </c>
    </row>
    <row r="747" spans="1:12">
      <c r="A747" t="s">
        <v>894</v>
      </c>
      <c r="B747"/>
      <c r="C747" t="s">
        <v>199</v>
      </c>
      <c r="D747" t="s">
        <v>216</v>
      </c>
      <c r="E747" t="s">
        <v>232</v>
      </c>
      <c r="F747" t="s">
        <v>180</v>
      </c>
      <c r="G747"/>
      <c r="H747" t="s">
        <v>1639</v>
      </c>
      <c r="I747" s="25">
        <v>45139</v>
      </c>
      <c r="J747" t="s">
        <v>174</v>
      </c>
      <c r="K747"/>
      <c r="L747" t="s">
        <v>175</v>
      </c>
    </row>
    <row r="748" spans="1:12">
      <c r="A748" t="s">
        <v>1640</v>
      </c>
      <c r="B748"/>
      <c r="C748" t="s">
        <v>199</v>
      </c>
      <c r="D748" t="s">
        <v>216</v>
      </c>
      <c r="E748" t="s">
        <v>200</v>
      </c>
      <c r="F748" t="s">
        <v>180</v>
      </c>
      <c r="G748"/>
      <c r="H748" t="s">
        <v>1641</v>
      </c>
      <c r="I748" s="25">
        <v>44088</v>
      </c>
      <c r="J748" t="s">
        <v>174</v>
      </c>
      <c r="K748"/>
      <c r="L748" t="s">
        <v>175</v>
      </c>
    </row>
    <row r="749" spans="1:12">
      <c r="A749" t="s">
        <v>1642</v>
      </c>
      <c r="B749"/>
      <c r="C749" t="s">
        <v>229</v>
      </c>
      <c r="D749" t="s">
        <v>216</v>
      </c>
      <c r="E749"/>
      <c r="F749" t="s">
        <v>180</v>
      </c>
      <c r="G749"/>
      <c r="H749" t="s">
        <v>1643</v>
      </c>
      <c r="I749" s="25">
        <v>44453</v>
      </c>
      <c r="J749" t="s">
        <v>174</v>
      </c>
      <c r="K749"/>
      <c r="L749" t="s">
        <v>175</v>
      </c>
    </row>
    <row r="750" spans="1:12">
      <c r="A750"/>
      <c r="B750"/>
      <c r="C750" t="s">
        <v>188</v>
      </c>
      <c r="D750" t="s">
        <v>355</v>
      </c>
      <c r="E750"/>
      <c r="F750" t="s">
        <v>180</v>
      </c>
      <c r="G750" t="s">
        <v>1439</v>
      </c>
      <c r="H750" t="s">
        <v>1644</v>
      </c>
      <c r="I750" s="25">
        <v>44378</v>
      </c>
      <c r="J750" t="s">
        <v>174</v>
      </c>
      <c r="K750"/>
      <c r="L750" t="s">
        <v>175</v>
      </c>
    </row>
    <row r="751" spans="1:12">
      <c r="A751" t="s">
        <v>440</v>
      </c>
      <c r="B751"/>
      <c r="C751" t="s">
        <v>177</v>
      </c>
      <c r="D751" t="s">
        <v>216</v>
      </c>
      <c r="E751" t="s">
        <v>179</v>
      </c>
      <c r="F751" t="s">
        <v>180</v>
      </c>
      <c r="G751"/>
      <c r="H751" t="s">
        <v>1645</v>
      </c>
      <c r="I751" s="25">
        <v>44453</v>
      </c>
      <c r="J751" t="s">
        <v>174</v>
      </c>
      <c r="K751"/>
      <c r="L751" t="s">
        <v>175</v>
      </c>
    </row>
    <row r="752" spans="1:12">
      <c r="A752" t="s">
        <v>1506</v>
      </c>
      <c r="B752"/>
      <c r="C752" t="s">
        <v>199</v>
      </c>
      <c r="D752" t="s">
        <v>216</v>
      </c>
      <c r="E752" t="s">
        <v>304</v>
      </c>
      <c r="F752" t="s">
        <v>180</v>
      </c>
      <c r="G752"/>
      <c r="H752" t="s">
        <v>1646</v>
      </c>
      <c r="I752" s="25">
        <v>44453</v>
      </c>
      <c r="J752" t="s">
        <v>174</v>
      </c>
      <c r="K752"/>
      <c r="L752" t="s">
        <v>175</v>
      </c>
    </row>
    <row r="753" spans="1:12">
      <c r="A753"/>
      <c r="B753"/>
      <c r="C753" t="s">
        <v>365</v>
      </c>
      <c r="D753" t="s">
        <v>366</v>
      </c>
      <c r="E753"/>
      <c r="F753" t="s">
        <v>180</v>
      </c>
      <c r="G753" t="s">
        <v>623</v>
      </c>
      <c r="H753" t="s">
        <v>1647</v>
      </c>
      <c r="I753" s="25">
        <v>41456</v>
      </c>
      <c r="J753" t="s">
        <v>174</v>
      </c>
      <c r="K753"/>
      <c r="L753" t="s">
        <v>175</v>
      </c>
    </row>
    <row r="754" spans="1:12">
      <c r="A754" t="s">
        <v>1648</v>
      </c>
      <c r="B754"/>
      <c r="C754" t="s">
        <v>229</v>
      </c>
      <c r="D754" t="s">
        <v>178</v>
      </c>
      <c r="E754"/>
      <c r="F754" t="s">
        <v>180</v>
      </c>
      <c r="G754" t="s">
        <v>1116</v>
      </c>
      <c r="H754" t="s">
        <v>1649</v>
      </c>
      <c r="I754" s="25">
        <v>43466</v>
      </c>
      <c r="J754" t="s">
        <v>174</v>
      </c>
      <c r="K754"/>
      <c r="L754" t="s">
        <v>175</v>
      </c>
    </row>
    <row r="755" spans="1:12">
      <c r="A755"/>
      <c r="B755" t="s">
        <v>712</v>
      </c>
      <c r="C755" t="s">
        <v>169</v>
      </c>
      <c r="D755" t="s">
        <v>207</v>
      </c>
      <c r="E755"/>
      <c r="F755" t="s">
        <v>180</v>
      </c>
      <c r="G755" t="s">
        <v>1429</v>
      </c>
      <c r="H755" t="s">
        <v>1650</v>
      </c>
      <c r="I755" s="25">
        <v>43601</v>
      </c>
      <c r="J755" t="s">
        <v>174</v>
      </c>
      <c r="K755"/>
      <c r="L755" t="s">
        <v>175</v>
      </c>
    </row>
    <row r="756" spans="1:12">
      <c r="A756"/>
      <c r="B756"/>
      <c r="C756" t="s">
        <v>242</v>
      </c>
      <c r="D756" t="s">
        <v>1465</v>
      </c>
      <c r="E756"/>
      <c r="F756" t="s">
        <v>180</v>
      </c>
      <c r="G756"/>
      <c r="H756" t="s">
        <v>1651</v>
      </c>
      <c r="I756" s="25">
        <v>41821</v>
      </c>
      <c r="J756" t="s">
        <v>174</v>
      </c>
      <c r="K756"/>
      <c r="L756" t="s">
        <v>175</v>
      </c>
    </row>
    <row r="757" spans="1:12">
      <c r="A757" t="s">
        <v>1652</v>
      </c>
      <c r="B757"/>
      <c r="C757" t="s">
        <v>177</v>
      </c>
      <c r="D757" t="s">
        <v>216</v>
      </c>
      <c r="E757" t="s">
        <v>179</v>
      </c>
      <c r="F757" t="s">
        <v>180</v>
      </c>
      <c r="G757"/>
      <c r="H757" t="s">
        <v>1653</v>
      </c>
      <c r="I757" s="25">
        <v>44454</v>
      </c>
      <c r="J757" t="s">
        <v>174</v>
      </c>
      <c r="K757"/>
      <c r="L757" t="s">
        <v>175</v>
      </c>
    </row>
    <row r="758" spans="1:12">
      <c r="A758" t="s">
        <v>1654</v>
      </c>
      <c r="B758"/>
      <c r="C758" t="s">
        <v>177</v>
      </c>
      <c r="D758" t="s">
        <v>216</v>
      </c>
      <c r="E758" t="s">
        <v>220</v>
      </c>
      <c r="F758" t="s">
        <v>180</v>
      </c>
      <c r="G758"/>
      <c r="H758" t="s">
        <v>1655</v>
      </c>
      <c r="I758" s="25">
        <v>40296</v>
      </c>
      <c r="J758" t="s">
        <v>174</v>
      </c>
      <c r="K758"/>
      <c r="L758" t="s">
        <v>175</v>
      </c>
    </row>
    <row r="759" spans="1:12">
      <c r="A759" t="s">
        <v>1656</v>
      </c>
      <c r="B759"/>
      <c r="C759" t="s">
        <v>199</v>
      </c>
      <c r="D759" t="s">
        <v>216</v>
      </c>
      <c r="E759" t="s">
        <v>232</v>
      </c>
      <c r="F759" t="s">
        <v>180</v>
      </c>
      <c r="G759"/>
      <c r="H759" t="s">
        <v>1657</v>
      </c>
      <c r="I759" s="25">
        <v>44958</v>
      </c>
      <c r="J759" t="s">
        <v>174</v>
      </c>
      <c r="K759"/>
      <c r="L759" t="s">
        <v>175</v>
      </c>
    </row>
    <row r="760" spans="1:12">
      <c r="A760" t="s">
        <v>1658</v>
      </c>
      <c r="B760"/>
      <c r="C760" t="s">
        <v>199</v>
      </c>
      <c r="D760" t="s">
        <v>216</v>
      </c>
      <c r="E760" t="s">
        <v>1071</v>
      </c>
      <c r="F760" t="s">
        <v>180</v>
      </c>
      <c r="G760"/>
      <c r="H760" t="s">
        <v>1659</v>
      </c>
      <c r="I760" s="25">
        <v>40296</v>
      </c>
      <c r="J760" t="s">
        <v>174</v>
      </c>
      <c r="K760"/>
      <c r="L760" t="s">
        <v>175</v>
      </c>
    </row>
    <row r="761" spans="1:12">
      <c r="A761" t="s">
        <v>1660</v>
      </c>
      <c r="B761"/>
      <c r="C761" t="s">
        <v>177</v>
      </c>
      <c r="D761" t="s">
        <v>216</v>
      </c>
      <c r="E761" t="s">
        <v>220</v>
      </c>
      <c r="F761" t="s">
        <v>180</v>
      </c>
      <c r="G761"/>
      <c r="H761" t="s">
        <v>1661</v>
      </c>
      <c r="I761" s="25">
        <v>43739</v>
      </c>
      <c r="J761" t="s">
        <v>174</v>
      </c>
      <c r="K761"/>
      <c r="L761" t="s">
        <v>175</v>
      </c>
    </row>
    <row r="762" spans="1:12">
      <c r="A762"/>
      <c r="B762" t="s">
        <v>865</v>
      </c>
      <c r="C762" t="s">
        <v>242</v>
      </c>
      <c r="D762" t="s">
        <v>207</v>
      </c>
      <c r="E762"/>
      <c r="F762" t="s">
        <v>180</v>
      </c>
      <c r="G762"/>
      <c r="H762" t="s">
        <v>1662</v>
      </c>
      <c r="I762" s="25">
        <v>41456</v>
      </c>
      <c r="J762" t="s">
        <v>174</v>
      </c>
      <c r="K762"/>
      <c r="L762" t="s">
        <v>175</v>
      </c>
    </row>
    <row r="763" spans="1:12">
      <c r="A763"/>
      <c r="B763"/>
      <c r="C763" t="s">
        <v>593</v>
      </c>
      <c r="D763" t="s">
        <v>189</v>
      </c>
      <c r="E763"/>
      <c r="F763" t="s">
        <v>180</v>
      </c>
      <c r="G763" t="s">
        <v>1663</v>
      </c>
      <c r="H763" t="s">
        <v>1664</v>
      </c>
      <c r="I763" s="25">
        <v>42856</v>
      </c>
      <c r="J763" t="s">
        <v>174</v>
      </c>
      <c r="K763"/>
      <c r="L763" t="s">
        <v>175</v>
      </c>
    </row>
    <row r="764" spans="1:12">
      <c r="A764"/>
      <c r="B764" t="s">
        <v>1477</v>
      </c>
      <c r="C764" t="s">
        <v>242</v>
      </c>
      <c r="D764" t="s">
        <v>207</v>
      </c>
      <c r="E764"/>
      <c r="F764" t="s">
        <v>180</v>
      </c>
      <c r="G764"/>
      <c r="H764" t="s">
        <v>1665</v>
      </c>
      <c r="I764" s="25">
        <v>367</v>
      </c>
      <c r="J764" t="s">
        <v>174</v>
      </c>
      <c r="K764"/>
      <c r="L764" t="s">
        <v>175</v>
      </c>
    </row>
    <row r="765" spans="1:12">
      <c r="A765" t="s">
        <v>1666</v>
      </c>
      <c r="B765"/>
      <c r="C765" t="s">
        <v>177</v>
      </c>
      <c r="D765" t="s">
        <v>178</v>
      </c>
      <c r="E765" t="s">
        <v>179</v>
      </c>
      <c r="F765" t="s">
        <v>180</v>
      </c>
      <c r="G765"/>
      <c r="H765" t="s">
        <v>1667</v>
      </c>
      <c r="I765" s="25">
        <v>40296</v>
      </c>
      <c r="J765" t="s">
        <v>174</v>
      </c>
      <c r="K765"/>
      <c r="L765" t="s">
        <v>175</v>
      </c>
    </row>
    <row r="766" spans="1:12">
      <c r="A766"/>
      <c r="B766"/>
      <c r="C766" t="s">
        <v>677</v>
      </c>
      <c r="D766" t="s">
        <v>189</v>
      </c>
      <c r="E766"/>
      <c r="F766" t="s">
        <v>180</v>
      </c>
      <c r="G766" t="s">
        <v>1668</v>
      </c>
      <c r="H766" t="s">
        <v>1669</v>
      </c>
      <c r="I766" s="25">
        <v>40407</v>
      </c>
      <c r="J766" t="s">
        <v>174</v>
      </c>
      <c r="K766"/>
      <c r="L766" t="s">
        <v>175</v>
      </c>
    </row>
    <row r="767" spans="1:12">
      <c r="A767" t="s">
        <v>1670</v>
      </c>
      <c r="B767"/>
      <c r="C767" t="s">
        <v>177</v>
      </c>
      <c r="D767" t="s">
        <v>216</v>
      </c>
      <c r="E767" t="s">
        <v>220</v>
      </c>
      <c r="F767" t="s">
        <v>180</v>
      </c>
      <c r="G767"/>
      <c r="H767" t="s">
        <v>1671</v>
      </c>
      <c r="I767" s="25">
        <v>45110</v>
      </c>
      <c r="J767" t="s">
        <v>174</v>
      </c>
      <c r="K767"/>
      <c r="L767" t="s">
        <v>175</v>
      </c>
    </row>
    <row r="768" spans="1:12">
      <c r="A768" t="s">
        <v>1672</v>
      </c>
      <c r="B768"/>
      <c r="C768" t="s">
        <v>177</v>
      </c>
      <c r="D768" t="s">
        <v>216</v>
      </c>
      <c r="E768" t="s">
        <v>203</v>
      </c>
      <c r="F768" t="s">
        <v>180</v>
      </c>
      <c r="G768"/>
      <c r="H768" t="s">
        <v>1673</v>
      </c>
      <c r="I768" s="25">
        <v>44317</v>
      </c>
      <c r="J768" t="s">
        <v>174</v>
      </c>
      <c r="K768"/>
      <c r="L768" t="s">
        <v>175</v>
      </c>
    </row>
    <row r="769" spans="1:12">
      <c r="A769" t="s">
        <v>1674</v>
      </c>
      <c r="B769"/>
      <c r="C769" t="s">
        <v>199</v>
      </c>
      <c r="D769" t="s">
        <v>216</v>
      </c>
      <c r="E769" t="s">
        <v>232</v>
      </c>
      <c r="F769" t="s">
        <v>180</v>
      </c>
      <c r="G769"/>
      <c r="H769" t="s">
        <v>1675</v>
      </c>
      <c r="I769" s="25">
        <v>40296</v>
      </c>
      <c r="J769" t="s">
        <v>174</v>
      </c>
      <c r="K769"/>
      <c r="L769" t="s">
        <v>175</v>
      </c>
    </row>
    <row r="770" spans="1:12">
      <c r="A770" t="s">
        <v>1143</v>
      </c>
      <c r="B770"/>
      <c r="C770" t="s">
        <v>177</v>
      </c>
      <c r="D770" t="s">
        <v>216</v>
      </c>
      <c r="E770" t="s">
        <v>179</v>
      </c>
      <c r="F770" t="s">
        <v>180</v>
      </c>
      <c r="G770"/>
      <c r="H770" t="s">
        <v>1676</v>
      </c>
      <c r="I770" s="25">
        <v>40296</v>
      </c>
      <c r="J770" t="s">
        <v>174</v>
      </c>
      <c r="K770"/>
      <c r="L770" t="s">
        <v>175</v>
      </c>
    </row>
    <row r="771" spans="1:12">
      <c r="A771"/>
      <c r="B771"/>
      <c r="C771" t="s">
        <v>251</v>
      </c>
      <c r="D771" t="s">
        <v>178</v>
      </c>
      <c r="E771" t="s">
        <v>1677</v>
      </c>
      <c r="F771" t="s">
        <v>180</v>
      </c>
      <c r="G771" t="s">
        <v>904</v>
      </c>
      <c r="H771" t="s">
        <v>1678</v>
      </c>
      <c r="I771" s="25">
        <v>44013</v>
      </c>
      <c r="J771" t="s">
        <v>174</v>
      </c>
      <c r="K771"/>
      <c r="L771" t="s">
        <v>175</v>
      </c>
    </row>
    <row r="772" spans="1:12">
      <c r="A772" t="s">
        <v>1679</v>
      </c>
      <c r="B772"/>
      <c r="C772" t="s">
        <v>177</v>
      </c>
      <c r="D772" t="s">
        <v>216</v>
      </c>
      <c r="E772" t="s">
        <v>179</v>
      </c>
      <c r="F772" t="s">
        <v>180</v>
      </c>
      <c r="G772"/>
      <c r="H772" t="s">
        <v>1680</v>
      </c>
      <c r="I772" s="25">
        <v>42644</v>
      </c>
      <c r="J772" t="s">
        <v>174</v>
      </c>
      <c r="K772"/>
      <c r="L772" t="s">
        <v>175</v>
      </c>
    </row>
    <row r="773" spans="1:12">
      <c r="A773" t="s">
        <v>1681</v>
      </c>
      <c r="B773"/>
      <c r="C773" t="s">
        <v>215</v>
      </c>
      <c r="D773" t="s">
        <v>216</v>
      </c>
      <c r="E773"/>
      <c r="F773" t="s">
        <v>180</v>
      </c>
      <c r="G773"/>
      <c r="H773" t="s">
        <v>1682</v>
      </c>
      <c r="I773" s="25">
        <v>44453</v>
      </c>
      <c r="J773" t="s">
        <v>174</v>
      </c>
      <c r="K773"/>
      <c r="L773" t="s">
        <v>175</v>
      </c>
    </row>
    <row r="774" spans="1:12">
      <c r="A774"/>
      <c r="B774" t="s">
        <v>329</v>
      </c>
      <c r="C774" t="s">
        <v>242</v>
      </c>
      <c r="D774" t="s">
        <v>574</v>
      </c>
      <c r="E774"/>
      <c r="F774" t="s">
        <v>180</v>
      </c>
      <c r="G774"/>
      <c r="H774" t="s">
        <v>1683</v>
      </c>
      <c r="I774" s="25">
        <v>41456</v>
      </c>
      <c r="J774" t="s">
        <v>174</v>
      </c>
      <c r="K774"/>
      <c r="L774" t="s">
        <v>175</v>
      </c>
    </row>
    <row r="775" spans="1:12">
      <c r="A775" t="s">
        <v>1684</v>
      </c>
      <c r="B775"/>
      <c r="C775" t="s">
        <v>199</v>
      </c>
      <c r="D775" t="s">
        <v>216</v>
      </c>
      <c r="E775" t="s">
        <v>200</v>
      </c>
      <c r="F775" t="s">
        <v>180</v>
      </c>
      <c r="G775"/>
      <c r="H775" t="s">
        <v>1685</v>
      </c>
      <c r="I775" s="25">
        <v>44819</v>
      </c>
      <c r="J775" t="s">
        <v>174</v>
      </c>
      <c r="K775"/>
      <c r="L775" t="s">
        <v>175</v>
      </c>
    </row>
    <row r="776" spans="1:12">
      <c r="A776"/>
      <c r="B776"/>
      <c r="C776" t="s">
        <v>593</v>
      </c>
      <c r="D776" t="s">
        <v>189</v>
      </c>
      <c r="E776"/>
      <c r="F776" t="s">
        <v>180</v>
      </c>
      <c r="G776" t="s">
        <v>1686</v>
      </c>
      <c r="H776" t="s">
        <v>1687</v>
      </c>
      <c r="I776" s="25">
        <v>42856</v>
      </c>
      <c r="J776" t="s">
        <v>174</v>
      </c>
      <c r="K776"/>
      <c r="L776" t="s">
        <v>175</v>
      </c>
    </row>
    <row r="777" spans="1:12">
      <c r="A777" t="s">
        <v>1688</v>
      </c>
      <c r="B777"/>
      <c r="C777" t="s">
        <v>177</v>
      </c>
      <c r="D777" t="s">
        <v>216</v>
      </c>
      <c r="E777" t="s">
        <v>179</v>
      </c>
      <c r="F777" t="s">
        <v>180</v>
      </c>
      <c r="G777"/>
      <c r="H777" t="s">
        <v>1689</v>
      </c>
      <c r="I777" s="25">
        <v>44089</v>
      </c>
      <c r="J777" t="s">
        <v>174</v>
      </c>
      <c r="K777"/>
      <c r="L777" t="s">
        <v>175</v>
      </c>
    </row>
    <row r="778" spans="1:12">
      <c r="A778" t="s">
        <v>1690</v>
      </c>
      <c r="B778"/>
      <c r="C778" t="s">
        <v>177</v>
      </c>
      <c r="D778" t="s">
        <v>216</v>
      </c>
      <c r="E778" t="s">
        <v>220</v>
      </c>
      <c r="F778" t="s">
        <v>180</v>
      </c>
      <c r="G778"/>
      <c r="H778" t="s">
        <v>1691</v>
      </c>
      <c r="I778" s="25">
        <v>45202</v>
      </c>
      <c r="J778" t="s">
        <v>174</v>
      </c>
      <c r="K778"/>
      <c r="L778" t="s">
        <v>175</v>
      </c>
    </row>
    <row r="779" spans="1:12">
      <c r="A779"/>
      <c r="B779"/>
      <c r="C779" t="s">
        <v>169</v>
      </c>
      <c r="D779" t="s">
        <v>89</v>
      </c>
      <c r="E779"/>
      <c r="F779" t="s">
        <v>171</v>
      </c>
      <c r="G779" t="s">
        <v>885</v>
      </c>
      <c r="H779" t="s">
        <v>1692</v>
      </c>
      <c r="I779" s="25">
        <v>45062</v>
      </c>
      <c r="J779" t="s">
        <v>174</v>
      </c>
      <c r="K779" t="s">
        <v>688</v>
      </c>
      <c r="L779" t="s">
        <v>175</v>
      </c>
    </row>
    <row r="780" spans="1:12">
      <c r="A780" t="s">
        <v>1693</v>
      </c>
      <c r="B780"/>
      <c r="C780" t="s">
        <v>199</v>
      </c>
      <c r="D780" t="s">
        <v>216</v>
      </c>
      <c r="E780" t="s">
        <v>759</v>
      </c>
      <c r="F780" t="s">
        <v>180</v>
      </c>
      <c r="G780"/>
      <c r="H780" t="s">
        <v>1694</v>
      </c>
      <c r="I780" s="25">
        <v>44392</v>
      </c>
      <c r="J780" t="s">
        <v>174</v>
      </c>
      <c r="K780"/>
      <c r="L780" t="s">
        <v>175</v>
      </c>
    </row>
    <row r="781" spans="1:12">
      <c r="A781"/>
      <c r="B781"/>
      <c r="C781" t="s">
        <v>298</v>
      </c>
      <c r="D781" t="s">
        <v>319</v>
      </c>
      <c r="E781"/>
      <c r="F781" t="s">
        <v>180</v>
      </c>
      <c r="G781" t="s">
        <v>683</v>
      </c>
      <c r="H781" t="s">
        <v>1695</v>
      </c>
      <c r="I781" s="25">
        <v>40296</v>
      </c>
      <c r="J781" t="s">
        <v>174</v>
      </c>
      <c r="K781"/>
      <c r="L781" t="s">
        <v>175</v>
      </c>
    </row>
    <row r="782" spans="1:12">
      <c r="A782" t="s">
        <v>1696</v>
      </c>
      <c r="B782"/>
      <c r="C782" t="s">
        <v>199</v>
      </c>
      <c r="D782" t="s">
        <v>216</v>
      </c>
      <c r="E782" t="s">
        <v>245</v>
      </c>
      <c r="F782" t="s">
        <v>180</v>
      </c>
      <c r="G782"/>
      <c r="H782" t="s">
        <v>1697</v>
      </c>
      <c r="I782" s="25">
        <v>44392</v>
      </c>
      <c r="J782" t="s">
        <v>174</v>
      </c>
      <c r="K782"/>
      <c r="L782" t="s">
        <v>175</v>
      </c>
    </row>
    <row r="783" spans="1:12">
      <c r="A783" t="s">
        <v>1698</v>
      </c>
      <c r="B783"/>
      <c r="C783" t="s">
        <v>177</v>
      </c>
      <c r="D783" t="s">
        <v>216</v>
      </c>
      <c r="E783" t="s">
        <v>220</v>
      </c>
      <c r="F783" t="s">
        <v>180</v>
      </c>
      <c r="G783"/>
      <c r="H783" t="s">
        <v>1699</v>
      </c>
      <c r="I783" s="25">
        <v>44392</v>
      </c>
      <c r="J783" t="s">
        <v>174</v>
      </c>
      <c r="K783"/>
      <c r="L783" t="s">
        <v>175</v>
      </c>
    </row>
    <row r="784" spans="1:12">
      <c r="A784" t="s">
        <v>1563</v>
      </c>
      <c r="B784"/>
      <c r="C784" t="s">
        <v>177</v>
      </c>
      <c r="D784" t="s">
        <v>216</v>
      </c>
      <c r="E784" t="s">
        <v>179</v>
      </c>
      <c r="F784" t="s">
        <v>180</v>
      </c>
      <c r="G784"/>
      <c r="H784" t="s">
        <v>1700</v>
      </c>
      <c r="I784" s="25">
        <v>44453</v>
      </c>
      <c r="J784" t="s">
        <v>174</v>
      </c>
      <c r="K784"/>
      <c r="L784" t="s">
        <v>175</v>
      </c>
    </row>
    <row r="785" spans="1:12">
      <c r="A785"/>
      <c r="B785" t="s">
        <v>600</v>
      </c>
      <c r="C785" t="s">
        <v>206</v>
      </c>
      <c r="D785" t="s">
        <v>330</v>
      </c>
      <c r="E785"/>
      <c r="F785" t="s">
        <v>180</v>
      </c>
      <c r="G785" t="s">
        <v>1701</v>
      </c>
      <c r="H785" t="s">
        <v>1702</v>
      </c>
      <c r="I785" s="25">
        <v>45108</v>
      </c>
      <c r="J785" t="s">
        <v>174</v>
      </c>
      <c r="K785" t="s">
        <v>343</v>
      </c>
      <c r="L785" t="s">
        <v>175</v>
      </c>
    </row>
    <row r="786" spans="1:12">
      <c r="A786" t="s">
        <v>1703</v>
      </c>
      <c r="B786"/>
      <c r="C786" t="s">
        <v>215</v>
      </c>
      <c r="D786" t="s">
        <v>216</v>
      </c>
      <c r="E786"/>
      <c r="F786" t="s">
        <v>180</v>
      </c>
      <c r="G786"/>
      <c r="H786" t="s">
        <v>1704</v>
      </c>
      <c r="I786" s="25">
        <v>367</v>
      </c>
      <c r="J786" t="s">
        <v>174</v>
      </c>
      <c r="K786"/>
      <c r="L786" t="s">
        <v>175</v>
      </c>
    </row>
    <row r="787" spans="1:12">
      <c r="A787" t="s">
        <v>1705</v>
      </c>
      <c r="B787"/>
      <c r="C787" t="s">
        <v>199</v>
      </c>
      <c r="D787" t="s">
        <v>216</v>
      </c>
      <c r="E787" t="s">
        <v>529</v>
      </c>
      <c r="F787" t="s">
        <v>180</v>
      </c>
      <c r="G787"/>
      <c r="H787" t="s">
        <v>1706</v>
      </c>
      <c r="I787" s="25">
        <v>44392</v>
      </c>
      <c r="J787" t="s">
        <v>174</v>
      </c>
      <c r="K787"/>
      <c r="L787" t="s">
        <v>175</v>
      </c>
    </row>
    <row r="788" spans="1:12">
      <c r="A788" t="s">
        <v>1707</v>
      </c>
      <c r="B788"/>
      <c r="C788" t="s">
        <v>215</v>
      </c>
      <c r="D788" t="s">
        <v>178</v>
      </c>
      <c r="E788"/>
      <c r="F788" t="s">
        <v>180</v>
      </c>
      <c r="G788"/>
      <c r="H788" t="s">
        <v>1708</v>
      </c>
      <c r="I788" s="25">
        <v>40296</v>
      </c>
      <c r="J788" t="s">
        <v>174</v>
      </c>
      <c r="K788"/>
      <c r="L788" t="s">
        <v>175</v>
      </c>
    </row>
    <row r="789" spans="1:12">
      <c r="A789" t="s">
        <v>1709</v>
      </c>
      <c r="B789"/>
      <c r="C789" t="s">
        <v>177</v>
      </c>
      <c r="D789" t="s">
        <v>216</v>
      </c>
      <c r="E789" t="s">
        <v>179</v>
      </c>
      <c r="F789" t="s">
        <v>180</v>
      </c>
      <c r="G789"/>
      <c r="H789" t="s">
        <v>1710</v>
      </c>
      <c r="I789" s="25">
        <v>44392</v>
      </c>
      <c r="J789" t="s">
        <v>174</v>
      </c>
      <c r="K789"/>
      <c r="L789" t="s">
        <v>175</v>
      </c>
    </row>
    <row r="790" spans="1:12">
      <c r="A790" t="s">
        <v>1711</v>
      </c>
      <c r="B790"/>
      <c r="C790" t="s">
        <v>199</v>
      </c>
      <c r="D790" t="s">
        <v>488</v>
      </c>
      <c r="E790" t="s">
        <v>491</v>
      </c>
      <c r="F790" t="s">
        <v>180</v>
      </c>
      <c r="G790"/>
      <c r="H790" t="s">
        <v>1712</v>
      </c>
      <c r="I790" s="25">
        <v>44392</v>
      </c>
      <c r="J790" t="s">
        <v>174</v>
      </c>
      <c r="K790"/>
      <c r="L790" t="s">
        <v>175</v>
      </c>
    </row>
    <row r="791" spans="1:12">
      <c r="A791"/>
      <c r="B791" t="s">
        <v>1053</v>
      </c>
      <c r="C791" t="s">
        <v>242</v>
      </c>
      <c r="D791" t="s">
        <v>330</v>
      </c>
      <c r="E791"/>
      <c r="F791" t="s">
        <v>180</v>
      </c>
      <c r="G791"/>
      <c r="H791" t="s">
        <v>1713</v>
      </c>
      <c r="I791" s="25">
        <v>41091</v>
      </c>
      <c r="J791" t="s">
        <v>174</v>
      </c>
      <c r="K791"/>
      <c r="L791" t="s">
        <v>175</v>
      </c>
    </row>
    <row r="792" spans="1:12">
      <c r="A792"/>
      <c r="B792" t="s">
        <v>428</v>
      </c>
      <c r="C792" t="s">
        <v>242</v>
      </c>
      <c r="D792" t="s">
        <v>827</v>
      </c>
      <c r="E792"/>
      <c r="F792" t="s">
        <v>180</v>
      </c>
      <c r="G792"/>
      <c r="H792" t="s">
        <v>1714</v>
      </c>
      <c r="I792" s="25">
        <v>42461</v>
      </c>
      <c r="J792" t="s">
        <v>174</v>
      </c>
      <c r="K792"/>
      <c r="L792" t="s">
        <v>175</v>
      </c>
    </row>
    <row r="793" spans="1:12">
      <c r="A793" t="s">
        <v>1715</v>
      </c>
      <c r="B793"/>
      <c r="C793" t="s">
        <v>199</v>
      </c>
      <c r="D793" t="s">
        <v>216</v>
      </c>
      <c r="E793" t="s">
        <v>232</v>
      </c>
      <c r="F793" t="s">
        <v>180</v>
      </c>
      <c r="G793"/>
      <c r="H793" t="s">
        <v>1716</v>
      </c>
      <c r="I793" s="25">
        <v>44392</v>
      </c>
      <c r="J793" t="s">
        <v>174</v>
      </c>
      <c r="K793"/>
      <c r="L793" t="s">
        <v>175</v>
      </c>
    </row>
    <row r="794" spans="1:12">
      <c r="A794" t="s">
        <v>1717</v>
      </c>
      <c r="B794"/>
      <c r="C794" t="s">
        <v>199</v>
      </c>
      <c r="D794" t="s">
        <v>225</v>
      </c>
      <c r="E794" t="s">
        <v>304</v>
      </c>
      <c r="F794" t="s">
        <v>180</v>
      </c>
      <c r="G794"/>
      <c r="H794" t="s">
        <v>1718</v>
      </c>
      <c r="I794" s="25">
        <v>44392</v>
      </c>
      <c r="J794" t="s">
        <v>174</v>
      </c>
      <c r="K794"/>
      <c r="L794" t="s">
        <v>175</v>
      </c>
    </row>
    <row r="795" spans="1:12">
      <c r="A795"/>
      <c r="B795"/>
      <c r="C795" t="s">
        <v>188</v>
      </c>
      <c r="D795" t="s">
        <v>189</v>
      </c>
      <c r="E795"/>
      <c r="F795" t="s">
        <v>180</v>
      </c>
      <c r="G795" t="s">
        <v>407</v>
      </c>
      <c r="H795" t="s">
        <v>1719</v>
      </c>
      <c r="I795" s="25">
        <v>45108</v>
      </c>
      <c r="J795" t="s">
        <v>174</v>
      </c>
      <c r="K795" t="s">
        <v>409</v>
      </c>
      <c r="L795" t="s">
        <v>175</v>
      </c>
    </row>
    <row r="796" spans="1:12">
      <c r="A796" t="s">
        <v>1720</v>
      </c>
      <c r="B796"/>
      <c r="C796" t="s">
        <v>199</v>
      </c>
      <c r="D796" t="s">
        <v>1721</v>
      </c>
      <c r="E796" t="s">
        <v>245</v>
      </c>
      <c r="F796" t="s">
        <v>180</v>
      </c>
      <c r="G796"/>
      <c r="H796" t="s">
        <v>1722</v>
      </c>
      <c r="I796" s="25">
        <v>44392</v>
      </c>
      <c r="J796" t="s">
        <v>174</v>
      </c>
      <c r="K796"/>
      <c r="L796" t="s">
        <v>175</v>
      </c>
    </row>
    <row r="797" spans="1:12">
      <c r="A797" t="s">
        <v>1723</v>
      </c>
      <c r="B797"/>
      <c r="C797" t="s">
        <v>177</v>
      </c>
      <c r="D797" t="s">
        <v>216</v>
      </c>
      <c r="E797" t="s">
        <v>203</v>
      </c>
      <c r="F797" t="s">
        <v>180</v>
      </c>
      <c r="G797"/>
      <c r="H797" t="s">
        <v>1724</v>
      </c>
      <c r="I797" s="25">
        <v>44392</v>
      </c>
      <c r="J797" t="s">
        <v>174</v>
      </c>
      <c r="K797"/>
      <c r="L797" t="s">
        <v>175</v>
      </c>
    </row>
    <row r="798" spans="1:12">
      <c r="A798" t="s">
        <v>1725</v>
      </c>
      <c r="B798"/>
      <c r="C798" t="s">
        <v>199</v>
      </c>
      <c r="D798" t="s">
        <v>216</v>
      </c>
      <c r="E798" t="s">
        <v>335</v>
      </c>
      <c r="F798" t="s">
        <v>180</v>
      </c>
      <c r="G798"/>
      <c r="H798" t="s">
        <v>1726</v>
      </c>
      <c r="I798" s="25">
        <v>44392</v>
      </c>
      <c r="J798" t="s">
        <v>174</v>
      </c>
      <c r="K798"/>
      <c r="L798" t="s">
        <v>175</v>
      </c>
    </row>
    <row r="799" spans="1:12">
      <c r="A799" t="s">
        <v>1727</v>
      </c>
      <c r="B799"/>
      <c r="C799" t="s">
        <v>199</v>
      </c>
      <c r="D799" t="s">
        <v>178</v>
      </c>
      <c r="E799" t="s">
        <v>232</v>
      </c>
      <c r="F799" t="s">
        <v>180</v>
      </c>
      <c r="G799"/>
      <c r="H799" t="s">
        <v>1728</v>
      </c>
      <c r="I799" s="25">
        <v>40296</v>
      </c>
      <c r="J799" t="s">
        <v>174</v>
      </c>
      <c r="K799"/>
      <c r="L799" t="s">
        <v>175</v>
      </c>
    </row>
    <row r="800" spans="1:12">
      <c r="A800" t="s">
        <v>1729</v>
      </c>
      <c r="B800"/>
      <c r="C800" t="s">
        <v>199</v>
      </c>
      <c r="D800" t="s">
        <v>178</v>
      </c>
      <c r="E800" t="s">
        <v>232</v>
      </c>
      <c r="F800" t="s">
        <v>180</v>
      </c>
      <c r="G800"/>
      <c r="H800" t="s">
        <v>1730</v>
      </c>
      <c r="I800" s="25">
        <v>40296</v>
      </c>
      <c r="J800" t="s">
        <v>174</v>
      </c>
      <c r="K800"/>
      <c r="L800" t="s">
        <v>175</v>
      </c>
    </row>
    <row r="801" spans="1:12">
      <c r="A801" t="s">
        <v>1731</v>
      </c>
      <c r="B801" t="s">
        <v>441</v>
      </c>
      <c r="C801" t="s">
        <v>229</v>
      </c>
      <c r="D801" t="s">
        <v>178</v>
      </c>
      <c r="E801"/>
      <c r="F801" t="s">
        <v>180</v>
      </c>
      <c r="G801"/>
      <c r="H801" t="s">
        <v>1732</v>
      </c>
      <c r="I801" s="25">
        <v>367</v>
      </c>
      <c r="J801" t="s">
        <v>174</v>
      </c>
      <c r="K801"/>
      <c r="L801" t="s">
        <v>175</v>
      </c>
    </row>
    <row r="802" spans="1:12">
      <c r="A802"/>
      <c r="B802"/>
      <c r="C802" t="s">
        <v>169</v>
      </c>
      <c r="D802" t="s">
        <v>617</v>
      </c>
      <c r="E802"/>
      <c r="F802" t="s">
        <v>180</v>
      </c>
      <c r="G802" t="s">
        <v>1267</v>
      </c>
      <c r="H802" t="s">
        <v>1733</v>
      </c>
      <c r="I802" s="25">
        <v>42552</v>
      </c>
      <c r="J802" t="s">
        <v>174</v>
      </c>
      <c r="K802"/>
      <c r="L802" t="s">
        <v>175</v>
      </c>
    </row>
    <row r="803" spans="1:12">
      <c r="A803" t="s">
        <v>1734</v>
      </c>
      <c r="B803"/>
      <c r="C803" t="s">
        <v>177</v>
      </c>
      <c r="D803" t="s">
        <v>178</v>
      </c>
      <c r="E803" t="s">
        <v>220</v>
      </c>
      <c r="F803" t="s">
        <v>180</v>
      </c>
      <c r="G803"/>
      <c r="H803" t="s">
        <v>1735</v>
      </c>
      <c r="I803" s="25">
        <v>40296</v>
      </c>
      <c r="J803" t="s">
        <v>174</v>
      </c>
      <c r="K803"/>
      <c r="L803" t="s">
        <v>175</v>
      </c>
    </row>
    <row r="804" spans="1:12">
      <c r="A804" t="s">
        <v>1736</v>
      </c>
      <c r="B804"/>
      <c r="C804" t="s">
        <v>229</v>
      </c>
      <c r="D804" t="s">
        <v>216</v>
      </c>
      <c r="E804"/>
      <c r="F804" t="s">
        <v>180</v>
      </c>
      <c r="G804" t="s">
        <v>635</v>
      </c>
      <c r="H804" t="s">
        <v>1737</v>
      </c>
      <c r="I804" s="25">
        <v>44453</v>
      </c>
      <c r="J804" t="s">
        <v>174</v>
      </c>
      <c r="K804"/>
      <c r="L804" t="s">
        <v>175</v>
      </c>
    </row>
    <row r="805" spans="1:12">
      <c r="A805"/>
      <c r="B805"/>
      <c r="C805" t="s">
        <v>169</v>
      </c>
      <c r="D805" t="s">
        <v>178</v>
      </c>
      <c r="E805"/>
      <c r="F805" t="s">
        <v>171</v>
      </c>
      <c r="G805" t="s">
        <v>325</v>
      </c>
      <c r="H805" t="s">
        <v>1738</v>
      </c>
      <c r="I805" s="25">
        <v>43282</v>
      </c>
      <c r="J805" t="s">
        <v>174</v>
      </c>
      <c r="K805"/>
      <c r="L805" t="s">
        <v>175</v>
      </c>
    </row>
    <row r="806" spans="1:12">
      <c r="A806" t="s">
        <v>1739</v>
      </c>
      <c r="B806"/>
      <c r="C806" t="s">
        <v>177</v>
      </c>
      <c r="D806" t="s">
        <v>216</v>
      </c>
      <c r="E806" t="s">
        <v>796</v>
      </c>
      <c r="F806" t="s">
        <v>180</v>
      </c>
      <c r="G806"/>
      <c r="H806" t="s">
        <v>1740</v>
      </c>
      <c r="I806" s="25">
        <v>44392</v>
      </c>
      <c r="J806" t="s">
        <v>174</v>
      </c>
      <c r="K806"/>
      <c r="L806" t="s">
        <v>175</v>
      </c>
    </row>
    <row r="807" spans="1:12">
      <c r="A807" t="s">
        <v>1741</v>
      </c>
      <c r="B807"/>
      <c r="C807" t="s">
        <v>177</v>
      </c>
      <c r="D807" t="s">
        <v>178</v>
      </c>
      <c r="E807" t="s">
        <v>537</v>
      </c>
      <c r="F807" t="s">
        <v>180</v>
      </c>
      <c r="G807"/>
      <c r="H807" t="s">
        <v>1742</v>
      </c>
      <c r="I807" s="25">
        <v>40296</v>
      </c>
      <c r="J807" t="s">
        <v>174</v>
      </c>
      <c r="K807"/>
      <c r="L807" t="s">
        <v>175</v>
      </c>
    </row>
    <row r="808" spans="1:12">
      <c r="A808" t="s">
        <v>1743</v>
      </c>
      <c r="B808"/>
      <c r="C808" t="s">
        <v>177</v>
      </c>
      <c r="D808" t="s">
        <v>178</v>
      </c>
      <c r="E808" t="s">
        <v>179</v>
      </c>
      <c r="F808" t="s">
        <v>180</v>
      </c>
      <c r="G808"/>
      <c r="H808" t="s">
        <v>1744</v>
      </c>
      <c r="I808" s="25">
        <v>40296</v>
      </c>
      <c r="J808" t="s">
        <v>174</v>
      </c>
      <c r="K808"/>
      <c r="L808" t="s">
        <v>175</v>
      </c>
    </row>
    <row r="809" spans="1:12">
      <c r="A809"/>
      <c r="B809"/>
      <c r="C809" t="s">
        <v>169</v>
      </c>
      <c r="D809" t="s">
        <v>170</v>
      </c>
      <c r="E809"/>
      <c r="F809" t="s">
        <v>171</v>
      </c>
      <c r="G809" t="s">
        <v>341</v>
      </c>
      <c r="H809" t="s">
        <v>1745</v>
      </c>
      <c r="I809" s="25">
        <v>44197</v>
      </c>
      <c r="J809" t="s">
        <v>174</v>
      </c>
      <c r="K809"/>
      <c r="L809" t="s">
        <v>175</v>
      </c>
    </row>
    <row r="810" spans="1:12">
      <c r="A810" t="s">
        <v>1746</v>
      </c>
      <c r="B810"/>
      <c r="C810" t="s">
        <v>177</v>
      </c>
      <c r="D810" t="s">
        <v>178</v>
      </c>
      <c r="E810" t="s">
        <v>179</v>
      </c>
      <c r="F810" t="s">
        <v>180</v>
      </c>
      <c r="G810"/>
      <c r="H810" t="s">
        <v>1747</v>
      </c>
      <c r="I810" s="25">
        <v>40296</v>
      </c>
      <c r="J810" t="s">
        <v>174</v>
      </c>
      <c r="K810"/>
      <c r="L810" t="s">
        <v>175</v>
      </c>
    </row>
    <row r="811" spans="1:12">
      <c r="A811" t="s">
        <v>1674</v>
      </c>
      <c r="B811" t="s">
        <v>637</v>
      </c>
      <c r="C811" t="s">
        <v>199</v>
      </c>
      <c r="D811" t="s">
        <v>216</v>
      </c>
      <c r="E811" t="s">
        <v>232</v>
      </c>
      <c r="F811" t="s">
        <v>180</v>
      </c>
      <c r="G811"/>
      <c r="H811" t="s">
        <v>1748</v>
      </c>
      <c r="I811" s="25">
        <v>44392</v>
      </c>
      <c r="J811" t="s">
        <v>174</v>
      </c>
      <c r="K811"/>
      <c r="L811" t="s">
        <v>175</v>
      </c>
    </row>
    <row r="812" spans="1:12">
      <c r="A812" t="s">
        <v>1749</v>
      </c>
      <c r="B812"/>
      <c r="C812" t="s">
        <v>199</v>
      </c>
      <c r="D812" t="s">
        <v>216</v>
      </c>
      <c r="E812" t="s">
        <v>232</v>
      </c>
      <c r="F812" t="s">
        <v>180</v>
      </c>
      <c r="G812"/>
      <c r="H812" t="s">
        <v>1750</v>
      </c>
      <c r="I812" s="25">
        <v>44392</v>
      </c>
      <c r="J812" t="s">
        <v>174</v>
      </c>
      <c r="K812"/>
      <c r="L812" t="s">
        <v>175</v>
      </c>
    </row>
    <row r="813" spans="1:12">
      <c r="A813"/>
      <c r="B813" t="s">
        <v>425</v>
      </c>
      <c r="C813" t="s">
        <v>206</v>
      </c>
      <c r="D813" t="s">
        <v>207</v>
      </c>
      <c r="E813"/>
      <c r="F813" t="s">
        <v>180</v>
      </c>
      <c r="G813" t="s">
        <v>395</v>
      </c>
      <c r="H813" t="s">
        <v>1751</v>
      </c>
      <c r="I813" s="25">
        <v>44378</v>
      </c>
      <c r="J813" t="s">
        <v>174</v>
      </c>
      <c r="K813" t="s">
        <v>213</v>
      </c>
      <c r="L813" t="s">
        <v>175</v>
      </c>
    </row>
    <row r="814" spans="1:12">
      <c r="A814" t="s">
        <v>1752</v>
      </c>
      <c r="B814"/>
      <c r="C814" t="s">
        <v>177</v>
      </c>
      <c r="D814" t="s">
        <v>178</v>
      </c>
      <c r="E814" t="s">
        <v>179</v>
      </c>
      <c r="F814" t="s">
        <v>180</v>
      </c>
      <c r="G814"/>
      <c r="H814" t="s">
        <v>1753</v>
      </c>
      <c r="I814" s="25">
        <v>40296</v>
      </c>
      <c r="J814" t="s">
        <v>174</v>
      </c>
      <c r="K814"/>
      <c r="L814" t="s">
        <v>175</v>
      </c>
    </row>
    <row r="815" spans="1:12">
      <c r="A815"/>
      <c r="B815" t="s">
        <v>346</v>
      </c>
      <c r="C815" t="s">
        <v>206</v>
      </c>
      <c r="D815" t="s">
        <v>330</v>
      </c>
      <c r="E815"/>
      <c r="F815" t="s">
        <v>180</v>
      </c>
      <c r="G815" t="s">
        <v>763</v>
      </c>
      <c r="H815" t="s">
        <v>1754</v>
      </c>
      <c r="I815" s="25">
        <v>45108</v>
      </c>
      <c r="J815" t="s">
        <v>174</v>
      </c>
      <c r="K815" t="s">
        <v>349</v>
      </c>
      <c r="L815" t="s">
        <v>175</v>
      </c>
    </row>
    <row r="816" spans="1:12">
      <c r="A816" t="s">
        <v>1590</v>
      </c>
      <c r="B816" t="s">
        <v>550</v>
      </c>
      <c r="C816" t="s">
        <v>199</v>
      </c>
      <c r="D816" t="s">
        <v>216</v>
      </c>
      <c r="E816" t="s">
        <v>232</v>
      </c>
      <c r="F816" t="s">
        <v>180</v>
      </c>
      <c r="G816"/>
      <c r="H816" t="s">
        <v>1755</v>
      </c>
      <c r="I816" s="25">
        <v>44453</v>
      </c>
      <c r="J816" t="s">
        <v>174</v>
      </c>
      <c r="K816"/>
      <c r="L816" t="s">
        <v>175</v>
      </c>
    </row>
    <row r="817" spans="1:12">
      <c r="A817" t="s">
        <v>1756</v>
      </c>
      <c r="B817"/>
      <c r="C817" t="s">
        <v>199</v>
      </c>
      <c r="D817" t="s">
        <v>216</v>
      </c>
      <c r="E817" t="s">
        <v>232</v>
      </c>
      <c r="F817" t="s">
        <v>180</v>
      </c>
      <c r="G817"/>
      <c r="H817" t="s">
        <v>1757</v>
      </c>
      <c r="I817" s="25">
        <v>44392</v>
      </c>
      <c r="J817" t="s">
        <v>174</v>
      </c>
      <c r="K817"/>
      <c r="L817" t="s">
        <v>175</v>
      </c>
    </row>
    <row r="818" spans="1:12">
      <c r="A818" t="s">
        <v>1758</v>
      </c>
      <c r="B818"/>
      <c r="C818" t="s">
        <v>177</v>
      </c>
      <c r="D818" t="s">
        <v>216</v>
      </c>
      <c r="E818" t="s">
        <v>179</v>
      </c>
      <c r="F818" t="s">
        <v>180</v>
      </c>
      <c r="G818"/>
      <c r="H818" t="s">
        <v>1759</v>
      </c>
      <c r="I818" s="25">
        <v>44392</v>
      </c>
      <c r="J818" t="s">
        <v>174</v>
      </c>
      <c r="K818"/>
      <c r="L818" t="s">
        <v>175</v>
      </c>
    </row>
    <row r="819" spans="1:12">
      <c r="A819"/>
      <c r="B819" t="s">
        <v>346</v>
      </c>
      <c r="C819" t="s">
        <v>206</v>
      </c>
      <c r="D819" t="s">
        <v>330</v>
      </c>
      <c r="E819"/>
      <c r="F819" t="s">
        <v>180</v>
      </c>
      <c r="G819" t="s">
        <v>1039</v>
      </c>
      <c r="H819" t="s">
        <v>1760</v>
      </c>
      <c r="I819" s="25">
        <v>44378</v>
      </c>
      <c r="J819" t="s">
        <v>174</v>
      </c>
      <c r="K819" t="s">
        <v>349</v>
      </c>
      <c r="L819" t="s">
        <v>175</v>
      </c>
    </row>
    <row r="820" spans="1:12">
      <c r="A820"/>
      <c r="B820"/>
      <c r="C820" t="s">
        <v>188</v>
      </c>
      <c r="D820" t="s">
        <v>189</v>
      </c>
      <c r="E820"/>
      <c r="F820" t="s">
        <v>180</v>
      </c>
      <c r="G820" t="s">
        <v>1761</v>
      </c>
      <c r="H820" t="s">
        <v>1762</v>
      </c>
      <c r="I820" s="25">
        <v>45108</v>
      </c>
      <c r="J820" t="s">
        <v>174</v>
      </c>
      <c r="K820" t="s">
        <v>605</v>
      </c>
      <c r="L820" t="s">
        <v>175</v>
      </c>
    </row>
    <row r="821" spans="1:12">
      <c r="A821" t="s">
        <v>1763</v>
      </c>
      <c r="B821"/>
      <c r="C821" t="s">
        <v>177</v>
      </c>
      <c r="D821" t="s">
        <v>178</v>
      </c>
      <c r="E821" t="s">
        <v>179</v>
      </c>
      <c r="F821" t="s">
        <v>180</v>
      </c>
      <c r="G821"/>
      <c r="H821" t="s">
        <v>1764</v>
      </c>
      <c r="I821" s="25">
        <v>40296</v>
      </c>
      <c r="J821" t="s">
        <v>174</v>
      </c>
      <c r="K821"/>
      <c r="L821" t="s">
        <v>175</v>
      </c>
    </row>
    <row r="822" spans="1:12">
      <c r="A822"/>
      <c r="B822" t="s">
        <v>1250</v>
      </c>
      <c r="C822" t="s">
        <v>206</v>
      </c>
      <c r="D822" t="s">
        <v>207</v>
      </c>
      <c r="E822"/>
      <c r="F822" t="s">
        <v>180</v>
      </c>
      <c r="G822" t="s">
        <v>208</v>
      </c>
      <c r="H822" t="s">
        <v>1765</v>
      </c>
      <c r="I822" s="25">
        <v>45108</v>
      </c>
      <c r="J822" t="s">
        <v>174</v>
      </c>
      <c r="K822" t="s">
        <v>857</v>
      </c>
      <c r="L822" t="s">
        <v>175</v>
      </c>
    </row>
    <row r="823" spans="1:12">
      <c r="A823"/>
      <c r="B823" t="s">
        <v>1057</v>
      </c>
      <c r="C823" t="s">
        <v>206</v>
      </c>
      <c r="D823" t="s">
        <v>207</v>
      </c>
      <c r="E823"/>
      <c r="F823" t="s">
        <v>180</v>
      </c>
      <c r="G823" t="s">
        <v>426</v>
      </c>
      <c r="H823" t="s">
        <v>1766</v>
      </c>
      <c r="I823" s="25">
        <v>44013</v>
      </c>
      <c r="J823" t="s">
        <v>174</v>
      </c>
      <c r="K823"/>
      <c r="L823" t="s">
        <v>175</v>
      </c>
    </row>
    <row r="824" spans="1:12">
      <c r="A824"/>
      <c r="B824"/>
      <c r="C824" t="s">
        <v>298</v>
      </c>
      <c r="D824" t="s">
        <v>319</v>
      </c>
      <c r="E824"/>
      <c r="F824" t="s">
        <v>180</v>
      </c>
      <c r="G824" t="s">
        <v>1767</v>
      </c>
      <c r="H824" t="s">
        <v>1768</v>
      </c>
      <c r="I824" s="25">
        <v>40296</v>
      </c>
      <c r="J824" t="s">
        <v>174</v>
      </c>
      <c r="K824"/>
      <c r="L824" t="s">
        <v>175</v>
      </c>
    </row>
    <row r="825" spans="1:12">
      <c r="A825" t="s">
        <v>1769</v>
      </c>
      <c r="B825"/>
      <c r="C825" t="s">
        <v>199</v>
      </c>
      <c r="D825" t="s">
        <v>216</v>
      </c>
      <c r="E825" t="s">
        <v>1003</v>
      </c>
      <c r="F825" t="s">
        <v>180</v>
      </c>
      <c r="G825"/>
      <c r="H825" t="s">
        <v>1770</v>
      </c>
      <c r="I825" s="25">
        <v>44392</v>
      </c>
      <c r="J825" t="s">
        <v>174</v>
      </c>
      <c r="K825"/>
      <c r="L825" t="s">
        <v>175</v>
      </c>
    </row>
    <row r="826" spans="1:12">
      <c r="A826" t="s">
        <v>1771</v>
      </c>
      <c r="B826"/>
      <c r="C826" t="s">
        <v>177</v>
      </c>
      <c r="D826" t="s">
        <v>216</v>
      </c>
      <c r="E826" t="s">
        <v>203</v>
      </c>
      <c r="F826" t="s">
        <v>180</v>
      </c>
      <c r="G826"/>
      <c r="H826" t="s">
        <v>1772</v>
      </c>
      <c r="I826" s="25">
        <v>44392</v>
      </c>
      <c r="J826" t="s">
        <v>174</v>
      </c>
      <c r="K826"/>
      <c r="L826" t="s">
        <v>175</v>
      </c>
    </row>
    <row r="827" spans="1:12">
      <c r="A827"/>
      <c r="B827"/>
      <c r="C827" t="s">
        <v>169</v>
      </c>
      <c r="D827" t="s">
        <v>89</v>
      </c>
      <c r="E827"/>
      <c r="F827" t="s">
        <v>171</v>
      </c>
      <c r="G827"/>
      <c r="H827" t="s">
        <v>1773</v>
      </c>
      <c r="I827" s="25">
        <v>44743</v>
      </c>
      <c r="J827" t="s">
        <v>174</v>
      </c>
      <c r="K827"/>
      <c r="L827" t="s">
        <v>175</v>
      </c>
    </row>
    <row r="828" spans="1:12">
      <c r="A828" t="s">
        <v>1774</v>
      </c>
      <c r="B828" t="s">
        <v>637</v>
      </c>
      <c r="C828" t="s">
        <v>177</v>
      </c>
      <c r="D828" t="s">
        <v>216</v>
      </c>
      <c r="E828" t="s">
        <v>179</v>
      </c>
      <c r="F828" t="s">
        <v>180</v>
      </c>
      <c r="G828"/>
      <c r="H828" t="s">
        <v>1775</v>
      </c>
      <c r="I828" s="25">
        <v>44392</v>
      </c>
      <c r="J828" t="s">
        <v>174</v>
      </c>
      <c r="K828" t="s">
        <v>744</v>
      </c>
      <c r="L828" t="s">
        <v>175</v>
      </c>
    </row>
    <row r="829" spans="1:12">
      <c r="A829" t="s">
        <v>1776</v>
      </c>
      <c r="B829"/>
      <c r="C829" t="s">
        <v>199</v>
      </c>
      <c r="D829" t="s">
        <v>216</v>
      </c>
      <c r="E829" t="s">
        <v>232</v>
      </c>
      <c r="F829" t="s">
        <v>180</v>
      </c>
      <c r="G829"/>
      <c r="H829" t="s">
        <v>1777</v>
      </c>
      <c r="I829" s="25">
        <v>44392</v>
      </c>
      <c r="J829" t="s">
        <v>174</v>
      </c>
      <c r="K829"/>
      <c r="L829" t="s">
        <v>175</v>
      </c>
    </row>
    <row r="830" spans="1:12">
      <c r="A830" t="s">
        <v>1778</v>
      </c>
      <c r="B830"/>
      <c r="C830" t="s">
        <v>177</v>
      </c>
      <c r="D830" t="s">
        <v>216</v>
      </c>
      <c r="E830" t="s">
        <v>296</v>
      </c>
      <c r="F830" t="s">
        <v>180</v>
      </c>
      <c r="G830"/>
      <c r="H830" t="s">
        <v>1779</v>
      </c>
      <c r="I830" s="25">
        <v>44392</v>
      </c>
      <c r="J830" t="s">
        <v>174</v>
      </c>
      <c r="K830"/>
      <c r="L830" t="s">
        <v>175</v>
      </c>
    </row>
    <row r="831" spans="1:12">
      <c r="A831" t="s">
        <v>1780</v>
      </c>
      <c r="B831"/>
      <c r="C831" t="s">
        <v>199</v>
      </c>
      <c r="D831" t="s">
        <v>216</v>
      </c>
      <c r="E831" t="s">
        <v>304</v>
      </c>
      <c r="F831" t="s">
        <v>180</v>
      </c>
      <c r="G831"/>
      <c r="H831" t="s">
        <v>1781</v>
      </c>
      <c r="I831" s="25">
        <v>44392</v>
      </c>
      <c r="J831" t="s">
        <v>174</v>
      </c>
      <c r="K831"/>
      <c r="L831" t="s">
        <v>175</v>
      </c>
    </row>
    <row r="832" spans="1:12">
      <c r="A832"/>
      <c r="B832" t="s">
        <v>657</v>
      </c>
      <c r="C832" t="s">
        <v>242</v>
      </c>
      <c r="D832" t="s">
        <v>207</v>
      </c>
      <c r="E832"/>
      <c r="F832" t="s">
        <v>180</v>
      </c>
      <c r="G832"/>
      <c r="H832" t="s">
        <v>1782</v>
      </c>
      <c r="I832" s="25">
        <v>41968</v>
      </c>
      <c r="J832" t="s">
        <v>174</v>
      </c>
      <c r="K832"/>
      <c r="L832" t="s">
        <v>175</v>
      </c>
    </row>
    <row r="833" spans="1:12">
      <c r="A833" t="s">
        <v>1783</v>
      </c>
      <c r="B833"/>
      <c r="C833" t="s">
        <v>199</v>
      </c>
      <c r="D833" t="s">
        <v>178</v>
      </c>
      <c r="E833" t="s">
        <v>307</v>
      </c>
      <c r="F833" t="s">
        <v>180</v>
      </c>
      <c r="G833"/>
      <c r="H833" t="s">
        <v>1784</v>
      </c>
      <c r="I833" s="25">
        <v>40296</v>
      </c>
      <c r="J833" t="s">
        <v>174</v>
      </c>
      <c r="K833"/>
      <c r="L833" t="s">
        <v>175</v>
      </c>
    </row>
    <row r="834" spans="1:12">
      <c r="A834" t="s">
        <v>1785</v>
      </c>
      <c r="B834"/>
      <c r="C834" t="s">
        <v>199</v>
      </c>
      <c r="D834" t="s">
        <v>216</v>
      </c>
      <c r="E834" t="s">
        <v>304</v>
      </c>
      <c r="F834" t="s">
        <v>180</v>
      </c>
      <c r="G834"/>
      <c r="H834" t="s">
        <v>1786</v>
      </c>
      <c r="I834" s="25">
        <v>44392</v>
      </c>
      <c r="J834" t="s">
        <v>174</v>
      </c>
      <c r="K834"/>
      <c r="L834" t="s">
        <v>175</v>
      </c>
    </row>
    <row r="835" spans="1:12">
      <c r="A835"/>
      <c r="B835" t="s">
        <v>498</v>
      </c>
      <c r="C835" t="s">
        <v>242</v>
      </c>
      <c r="D835" t="s">
        <v>827</v>
      </c>
      <c r="E835"/>
      <c r="F835" t="s">
        <v>180</v>
      </c>
      <c r="G835"/>
      <c r="H835" t="s">
        <v>1787</v>
      </c>
      <c r="I835" s="25">
        <v>42614</v>
      </c>
      <c r="J835" t="s">
        <v>174</v>
      </c>
      <c r="K835"/>
      <c r="L835" t="s">
        <v>175</v>
      </c>
    </row>
    <row r="836" spans="1:12">
      <c r="A836" t="s">
        <v>1788</v>
      </c>
      <c r="B836"/>
      <c r="C836" t="s">
        <v>199</v>
      </c>
      <c r="D836" t="s">
        <v>216</v>
      </c>
      <c r="E836" t="s">
        <v>200</v>
      </c>
      <c r="F836" t="s">
        <v>180</v>
      </c>
      <c r="G836"/>
      <c r="H836" t="s">
        <v>1789</v>
      </c>
      <c r="I836" s="25">
        <v>44392</v>
      </c>
      <c r="J836" t="s">
        <v>174</v>
      </c>
      <c r="K836"/>
      <c r="L836" t="s">
        <v>175</v>
      </c>
    </row>
    <row r="837" spans="1:12">
      <c r="A837" t="s">
        <v>1790</v>
      </c>
      <c r="B837"/>
      <c r="C837" t="s">
        <v>199</v>
      </c>
      <c r="D837" t="s">
        <v>178</v>
      </c>
      <c r="E837" t="s">
        <v>200</v>
      </c>
      <c r="F837" t="s">
        <v>180</v>
      </c>
      <c r="G837"/>
      <c r="H837" t="s">
        <v>1791</v>
      </c>
      <c r="I837" s="25">
        <v>40296</v>
      </c>
      <c r="J837" t="s">
        <v>174</v>
      </c>
      <c r="K837"/>
      <c r="L837" t="s">
        <v>175</v>
      </c>
    </row>
    <row r="838" spans="1:12">
      <c r="A838" t="s">
        <v>198</v>
      </c>
      <c r="B838"/>
      <c r="C838" t="s">
        <v>199</v>
      </c>
      <c r="D838" t="s">
        <v>178</v>
      </c>
      <c r="E838" t="s">
        <v>307</v>
      </c>
      <c r="F838" t="s">
        <v>180</v>
      </c>
      <c r="G838"/>
      <c r="H838" t="s">
        <v>1792</v>
      </c>
      <c r="I838" s="25">
        <v>40296</v>
      </c>
      <c r="J838" t="s">
        <v>174</v>
      </c>
      <c r="K838"/>
      <c r="L838" t="s">
        <v>175</v>
      </c>
    </row>
    <row r="839" spans="1:12">
      <c r="A839" t="s">
        <v>1793</v>
      </c>
      <c r="B839"/>
      <c r="C839" t="s">
        <v>177</v>
      </c>
      <c r="D839" t="s">
        <v>216</v>
      </c>
      <c r="E839" t="s">
        <v>220</v>
      </c>
      <c r="F839" t="s">
        <v>180</v>
      </c>
      <c r="G839"/>
      <c r="H839" t="s">
        <v>1794</v>
      </c>
      <c r="I839" s="25">
        <v>44392</v>
      </c>
      <c r="J839" t="s">
        <v>174</v>
      </c>
      <c r="K839"/>
      <c r="L839" t="s">
        <v>175</v>
      </c>
    </row>
    <row r="840" spans="1:12">
      <c r="A840" t="s">
        <v>1795</v>
      </c>
      <c r="B840"/>
      <c r="C840" t="s">
        <v>199</v>
      </c>
      <c r="D840" t="s">
        <v>225</v>
      </c>
      <c r="E840" t="s">
        <v>304</v>
      </c>
      <c r="F840" t="s">
        <v>180</v>
      </c>
      <c r="G840"/>
      <c r="H840" t="s">
        <v>1796</v>
      </c>
      <c r="I840" s="25">
        <v>40296</v>
      </c>
      <c r="J840" t="s">
        <v>174</v>
      </c>
      <c r="K840"/>
      <c r="L840" t="s">
        <v>175</v>
      </c>
    </row>
    <row r="841" spans="1:12">
      <c r="A841" t="s">
        <v>1795</v>
      </c>
      <c r="B841"/>
      <c r="C841" t="s">
        <v>199</v>
      </c>
      <c r="D841" t="s">
        <v>225</v>
      </c>
      <c r="E841" t="s">
        <v>304</v>
      </c>
      <c r="F841" t="s">
        <v>180</v>
      </c>
      <c r="G841"/>
      <c r="H841" t="s">
        <v>1797</v>
      </c>
      <c r="I841" s="25">
        <v>44392</v>
      </c>
      <c r="J841" t="s">
        <v>174</v>
      </c>
      <c r="K841"/>
      <c r="L841" t="s">
        <v>175</v>
      </c>
    </row>
    <row r="842" spans="1:12">
      <c r="A842" t="s">
        <v>1798</v>
      </c>
      <c r="B842"/>
      <c r="C842" t="s">
        <v>199</v>
      </c>
      <c r="D842" t="s">
        <v>178</v>
      </c>
      <c r="E842" t="s">
        <v>200</v>
      </c>
      <c r="F842" t="s">
        <v>180</v>
      </c>
      <c r="G842"/>
      <c r="H842" t="s">
        <v>1799</v>
      </c>
      <c r="I842" s="25">
        <v>40296</v>
      </c>
      <c r="J842" t="s">
        <v>174</v>
      </c>
      <c r="K842"/>
      <c r="L842" t="s">
        <v>175</v>
      </c>
    </row>
    <row r="843" spans="1:12">
      <c r="A843" t="s">
        <v>1800</v>
      </c>
      <c r="B843"/>
      <c r="C843" t="s">
        <v>177</v>
      </c>
      <c r="D843" t="s">
        <v>216</v>
      </c>
      <c r="E843" t="s">
        <v>179</v>
      </c>
      <c r="F843" t="s">
        <v>180</v>
      </c>
      <c r="G843"/>
      <c r="H843" t="s">
        <v>1801</v>
      </c>
      <c r="I843" s="25">
        <v>44392</v>
      </c>
      <c r="J843" t="s">
        <v>174</v>
      </c>
      <c r="K843"/>
      <c r="L843" t="s">
        <v>175</v>
      </c>
    </row>
    <row r="844" spans="1:12">
      <c r="A844" t="s">
        <v>1802</v>
      </c>
      <c r="B844"/>
      <c r="C844" t="s">
        <v>199</v>
      </c>
      <c r="D844" t="s">
        <v>216</v>
      </c>
      <c r="E844" t="s">
        <v>705</v>
      </c>
      <c r="F844" t="s">
        <v>180</v>
      </c>
      <c r="G844"/>
      <c r="H844" t="s">
        <v>1803</v>
      </c>
      <c r="I844" s="25">
        <v>44392</v>
      </c>
      <c r="J844" t="s">
        <v>174</v>
      </c>
      <c r="K844"/>
      <c r="L844" t="s">
        <v>175</v>
      </c>
    </row>
    <row r="845" spans="1:12">
      <c r="A845"/>
      <c r="B845"/>
      <c r="C845" t="s">
        <v>188</v>
      </c>
      <c r="D845" t="s">
        <v>189</v>
      </c>
      <c r="E845"/>
      <c r="F845" t="s">
        <v>180</v>
      </c>
      <c r="G845" t="s">
        <v>1278</v>
      </c>
      <c r="H845" t="s">
        <v>1804</v>
      </c>
      <c r="I845" s="25">
        <v>45108</v>
      </c>
      <c r="J845" t="s">
        <v>174</v>
      </c>
      <c r="K845" t="s">
        <v>1280</v>
      </c>
      <c r="L845" t="s">
        <v>175</v>
      </c>
    </row>
    <row r="846" spans="1:12">
      <c r="A846"/>
      <c r="B846" t="s">
        <v>644</v>
      </c>
      <c r="C846" t="s">
        <v>206</v>
      </c>
      <c r="D846" t="s">
        <v>207</v>
      </c>
      <c r="E846"/>
      <c r="F846" t="s">
        <v>180</v>
      </c>
      <c r="G846" t="s">
        <v>426</v>
      </c>
      <c r="H846" t="s">
        <v>1805</v>
      </c>
      <c r="I846" s="25">
        <v>44013</v>
      </c>
      <c r="J846" t="s">
        <v>174</v>
      </c>
      <c r="K846"/>
      <c r="L846" t="s">
        <v>175</v>
      </c>
    </row>
    <row r="847" spans="1:12">
      <c r="A847"/>
      <c r="B847"/>
      <c r="C847" t="s">
        <v>188</v>
      </c>
      <c r="D847" t="s">
        <v>189</v>
      </c>
      <c r="E847"/>
      <c r="F847" t="s">
        <v>180</v>
      </c>
      <c r="G847" t="s">
        <v>1806</v>
      </c>
      <c r="H847" t="s">
        <v>1807</v>
      </c>
      <c r="I847" s="25">
        <v>43891</v>
      </c>
      <c r="J847" t="s">
        <v>174</v>
      </c>
      <c r="K847"/>
      <c r="L847" t="s">
        <v>175</v>
      </c>
    </row>
    <row r="848" spans="1:12">
      <c r="A848" t="s">
        <v>1808</v>
      </c>
      <c r="B848"/>
      <c r="C848" t="s">
        <v>177</v>
      </c>
      <c r="D848" t="s">
        <v>178</v>
      </c>
      <c r="E848" t="s">
        <v>179</v>
      </c>
      <c r="F848" t="s">
        <v>180</v>
      </c>
      <c r="G848"/>
      <c r="H848" t="s">
        <v>1809</v>
      </c>
      <c r="I848" s="25">
        <v>40296</v>
      </c>
      <c r="J848" t="s">
        <v>174</v>
      </c>
      <c r="K848"/>
      <c r="L848" t="s">
        <v>175</v>
      </c>
    </row>
    <row r="849" spans="1:12">
      <c r="A849" t="s">
        <v>1810</v>
      </c>
      <c r="B849"/>
      <c r="C849" t="s">
        <v>177</v>
      </c>
      <c r="D849" t="s">
        <v>178</v>
      </c>
      <c r="E849" t="s">
        <v>179</v>
      </c>
      <c r="F849" t="s">
        <v>180</v>
      </c>
      <c r="G849"/>
      <c r="H849" t="s">
        <v>1811</v>
      </c>
      <c r="I849" s="25">
        <v>40296</v>
      </c>
      <c r="J849" t="s">
        <v>174</v>
      </c>
      <c r="K849"/>
      <c r="L849" t="s">
        <v>175</v>
      </c>
    </row>
    <row r="850" spans="1:12">
      <c r="A850"/>
      <c r="B850"/>
      <c r="C850" t="s">
        <v>365</v>
      </c>
      <c r="D850" t="s">
        <v>366</v>
      </c>
      <c r="E850"/>
      <c r="F850" t="s">
        <v>180</v>
      </c>
      <c r="G850" t="s">
        <v>1812</v>
      </c>
      <c r="H850" t="s">
        <v>1813</v>
      </c>
      <c r="I850" s="25">
        <v>367</v>
      </c>
      <c r="J850" t="s">
        <v>174</v>
      </c>
      <c r="K850"/>
      <c r="L850" t="s">
        <v>175</v>
      </c>
    </row>
    <row r="851" spans="1:12">
      <c r="A851" t="s">
        <v>1814</v>
      </c>
      <c r="B851"/>
      <c r="C851" t="s">
        <v>215</v>
      </c>
      <c r="D851" t="s">
        <v>178</v>
      </c>
      <c r="E851"/>
      <c r="F851" t="s">
        <v>180</v>
      </c>
      <c r="G851"/>
      <c r="H851" t="s">
        <v>1815</v>
      </c>
      <c r="I851" s="25">
        <v>367</v>
      </c>
      <c r="J851" t="s">
        <v>174</v>
      </c>
      <c r="K851"/>
      <c r="L851" t="s">
        <v>175</v>
      </c>
    </row>
    <row r="852" spans="1:12">
      <c r="A852" t="s">
        <v>1816</v>
      </c>
      <c r="B852"/>
      <c r="C852" t="s">
        <v>177</v>
      </c>
      <c r="D852" t="s">
        <v>216</v>
      </c>
      <c r="E852" t="s">
        <v>203</v>
      </c>
      <c r="F852" t="s">
        <v>180</v>
      </c>
      <c r="G852"/>
      <c r="H852" t="s">
        <v>1817</v>
      </c>
      <c r="I852" s="25">
        <v>44392</v>
      </c>
      <c r="J852" t="s">
        <v>174</v>
      </c>
      <c r="K852"/>
      <c r="L852" t="s">
        <v>175</v>
      </c>
    </row>
    <row r="853" spans="1:12">
      <c r="A853" t="s">
        <v>1818</v>
      </c>
      <c r="B853"/>
      <c r="C853" t="s">
        <v>215</v>
      </c>
      <c r="D853" t="s">
        <v>178</v>
      </c>
      <c r="E853"/>
      <c r="F853" t="s">
        <v>180</v>
      </c>
      <c r="G853"/>
      <c r="H853" t="s">
        <v>1819</v>
      </c>
      <c r="I853" s="25">
        <v>40296</v>
      </c>
      <c r="J853" t="s">
        <v>174</v>
      </c>
      <c r="K853"/>
      <c r="L853" t="s">
        <v>175</v>
      </c>
    </row>
    <row r="854" spans="1:12">
      <c r="A854" t="s">
        <v>1820</v>
      </c>
      <c r="B854"/>
      <c r="C854" t="s">
        <v>199</v>
      </c>
      <c r="D854" t="s">
        <v>216</v>
      </c>
      <c r="E854" t="s">
        <v>232</v>
      </c>
      <c r="F854" t="s">
        <v>180</v>
      </c>
      <c r="G854"/>
      <c r="H854" t="s">
        <v>1821</v>
      </c>
      <c r="I854" s="25">
        <v>44392</v>
      </c>
      <c r="J854" t="s">
        <v>174</v>
      </c>
      <c r="K854"/>
      <c r="L854" t="s">
        <v>175</v>
      </c>
    </row>
    <row r="855" spans="1:12">
      <c r="A855" t="s">
        <v>1822</v>
      </c>
      <c r="B855"/>
      <c r="C855" t="s">
        <v>199</v>
      </c>
      <c r="D855" t="s">
        <v>216</v>
      </c>
      <c r="E855" t="s">
        <v>232</v>
      </c>
      <c r="F855" t="s">
        <v>180</v>
      </c>
      <c r="G855"/>
      <c r="H855" t="s">
        <v>1823</v>
      </c>
      <c r="I855" s="25">
        <v>44392</v>
      </c>
      <c r="J855" t="s">
        <v>174</v>
      </c>
      <c r="K855"/>
      <c r="L855" t="s">
        <v>175</v>
      </c>
    </row>
    <row r="856" spans="1:12">
      <c r="A856" t="s">
        <v>1824</v>
      </c>
      <c r="B856"/>
      <c r="C856" t="s">
        <v>199</v>
      </c>
      <c r="D856" t="s">
        <v>178</v>
      </c>
      <c r="E856" t="s">
        <v>255</v>
      </c>
      <c r="F856" t="s">
        <v>180</v>
      </c>
      <c r="G856"/>
      <c r="H856" t="s">
        <v>1825</v>
      </c>
      <c r="I856" s="25">
        <v>40296</v>
      </c>
      <c r="J856" t="s">
        <v>174</v>
      </c>
      <c r="K856"/>
      <c r="L856" t="s">
        <v>175</v>
      </c>
    </row>
    <row r="857" spans="1:12">
      <c r="A857"/>
      <c r="B857" t="s">
        <v>644</v>
      </c>
      <c r="C857" t="s">
        <v>169</v>
      </c>
      <c r="D857" t="s">
        <v>207</v>
      </c>
      <c r="E857"/>
      <c r="F857" t="s">
        <v>180</v>
      </c>
      <c r="G857" t="s">
        <v>1083</v>
      </c>
      <c r="H857" t="s">
        <v>1826</v>
      </c>
      <c r="I857" s="25">
        <v>43831</v>
      </c>
      <c r="J857" t="s">
        <v>174</v>
      </c>
      <c r="K857"/>
      <c r="L857" t="s">
        <v>175</v>
      </c>
    </row>
    <row r="858" spans="1:12">
      <c r="A858" t="s">
        <v>1827</v>
      </c>
      <c r="B858"/>
      <c r="C858" t="s">
        <v>177</v>
      </c>
      <c r="D858" t="s">
        <v>216</v>
      </c>
      <c r="E858" t="s">
        <v>220</v>
      </c>
      <c r="F858" t="s">
        <v>180</v>
      </c>
      <c r="G858"/>
      <c r="H858" t="s">
        <v>1828</v>
      </c>
      <c r="I858" s="25">
        <v>44392</v>
      </c>
      <c r="J858" t="s">
        <v>174</v>
      </c>
      <c r="K858"/>
      <c r="L858" t="s">
        <v>175</v>
      </c>
    </row>
    <row r="859" spans="1:12">
      <c r="A859" t="s">
        <v>1829</v>
      </c>
      <c r="B859"/>
      <c r="C859" t="s">
        <v>177</v>
      </c>
      <c r="D859" t="s">
        <v>216</v>
      </c>
      <c r="E859" t="s">
        <v>179</v>
      </c>
      <c r="F859" t="s">
        <v>180</v>
      </c>
      <c r="G859"/>
      <c r="H859" t="s">
        <v>1830</v>
      </c>
      <c r="I859" s="25">
        <v>44562</v>
      </c>
      <c r="J859" t="s">
        <v>174</v>
      </c>
      <c r="K859"/>
      <c r="L859" t="s">
        <v>175</v>
      </c>
    </row>
    <row r="860" spans="1:12">
      <c r="A860"/>
      <c r="B860"/>
      <c r="C860" t="s">
        <v>593</v>
      </c>
      <c r="D860" t="s">
        <v>189</v>
      </c>
      <c r="E860"/>
      <c r="F860" t="s">
        <v>180</v>
      </c>
      <c r="G860" t="s">
        <v>1831</v>
      </c>
      <c r="H860" t="s">
        <v>1832</v>
      </c>
      <c r="I860" s="25">
        <v>42856</v>
      </c>
      <c r="J860" t="s">
        <v>174</v>
      </c>
      <c r="K860"/>
      <c r="L860" t="s">
        <v>175</v>
      </c>
    </row>
    <row r="861" spans="1:12">
      <c r="A861" t="s">
        <v>742</v>
      </c>
      <c r="B861"/>
      <c r="C861" t="s">
        <v>177</v>
      </c>
      <c r="D861" t="s">
        <v>216</v>
      </c>
      <c r="E861" t="s">
        <v>179</v>
      </c>
      <c r="F861" t="s">
        <v>180</v>
      </c>
      <c r="G861"/>
      <c r="H861" t="s">
        <v>1833</v>
      </c>
      <c r="I861" s="25">
        <v>40296</v>
      </c>
      <c r="J861" t="s">
        <v>174</v>
      </c>
      <c r="K861"/>
      <c r="L861" t="s">
        <v>175</v>
      </c>
    </row>
    <row r="862" spans="1:12">
      <c r="A862" t="s">
        <v>1834</v>
      </c>
      <c r="B862"/>
      <c r="C862" t="s">
        <v>177</v>
      </c>
      <c r="D862" t="s">
        <v>216</v>
      </c>
      <c r="E862" t="s">
        <v>179</v>
      </c>
      <c r="F862" t="s">
        <v>180</v>
      </c>
      <c r="G862"/>
      <c r="H862" t="s">
        <v>1835</v>
      </c>
      <c r="I862" s="25">
        <v>42545</v>
      </c>
      <c r="J862" t="s">
        <v>174</v>
      </c>
      <c r="K862"/>
      <c r="L862" t="s">
        <v>175</v>
      </c>
    </row>
    <row r="863" spans="1:12">
      <c r="A863"/>
      <c r="B863" t="s">
        <v>346</v>
      </c>
      <c r="C863" t="s">
        <v>169</v>
      </c>
      <c r="D863" t="s">
        <v>330</v>
      </c>
      <c r="E863"/>
      <c r="F863" t="s">
        <v>180</v>
      </c>
      <c r="G863"/>
      <c r="H863" t="s">
        <v>1836</v>
      </c>
      <c r="I863" s="25">
        <v>43647</v>
      </c>
      <c r="J863" t="s">
        <v>174</v>
      </c>
      <c r="K863"/>
      <c r="L863" t="s">
        <v>175</v>
      </c>
    </row>
    <row r="864" spans="1:12">
      <c r="A864" t="s">
        <v>1837</v>
      </c>
      <c r="B864"/>
      <c r="C864" t="s">
        <v>177</v>
      </c>
      <c r="D864" t="s">
        <v>216</v>
      </c>
      <c r="E864" t="s">
        <v>203</v>
      </c>
      <c r="F864" t="s">
        <v>180</v>
      </c>
      <c r="G864"/>
      <c r="H864" t="s">
        <v>1838</v>
      </c>
      <c r="I864" s="25">
        <v>44819</v>
      </c>
      <c r="J864" t="s">
        <v>174</v>
      </c>
      <c r="K864"/>
      <c r="L864" t="s">
        <v>175</v>
      </c>
    </row>
    <row r="865" spans="1:12">
      <c r="A865"/>
      <c r="B865" t="s">
        <v>1839</v>
      </c>
      <c r="C865" t="s">
        <v>242</v>
      </c>
      <c r="D865" t="s">
        <v>330</v>
      </c>
      <c r="E865"/>
      <c r="F865" t="s">
        <v>180</v>
      </c>
      <c r="G865"/>
      <c r="H865" t="s">
        <v>1840</v>
      </c>
      <c r="I865" s="25">
        <v>42552</v>
      </c>
      <c r="J865" t="s">
        <v>174</v>
      </c>
      <c r="K865"/>
      <c r="L865" t="s">
        <v>175</v>
      </c>
    </row>
    <row r="866" spans="1:12">
      <c r="A866"/>
      <c r="B866" t="s">
        <v>1462</v>
      </c>
      <c r="C866" t="s">
        <v>242</v>
      </c>
      <c r="D866" t="s">
        <v>827</v>
      </c>
      <c r="E866"/>
      <c r="F866" t="s">
        <v>180</v>
      </c>
      <c r="G866"/>
      <c r="H866" t="s">
        <v>1841</v>
      </c>
      <c r="I866" s="25">
        <v>41456</v>
      </c>
      <c r="J866" t="s">
        <v>174</v>
      </c>
      <c r="K866"/>
      <c r="L866" t="s">
        <v>175</v>
      </c>
    </row>
    <row r="867" spans="1:12">
      <c r="A867" t="s">
        <v>1842</v>
      </c>
      <c r="B867"/>
      <c r="C867" t="s">
        <v>177</v>
      </c>
      <c r="D867" t="s">
        <v>216</v>
      </c>
      <c r="E867" t="s">
        <v>220</v>
      </c>
      <c r="F867" t="s">
        <v>180</v>
      </c>
      <c r="G867"/>
      <c r="H867" t="s">
        <v>1843</v>
      </c>
      <c r="I867" s="25">
        <v>44134</v>
      </c>
      <c r="J867" t="s">
        <v>174</v>
      </c>
      <c r="K867"/>
      <c r="L867" t="s">
        <v>175</v>
      </c>
    </row>
    <row r="868" spans="1:12">
      <c r="A868"/>
      <c r="B868"/>
      <c r="C868" t="s">
        <v>593</v>
      </c>
      <c r="D868" t="s">
        <v>189</v>
      </c>
      <c r="E868"/>
      <c r="F868" t="s">
        <v>180</v>
      </c>
      <c r="G868" t="s">
        <v>1844</v>
      </c>
      <c r="H868" t="s">
        <v>1845</v>
      </c>
      <c r="I868" s="25">
        <v>42856</v>
      </c>
      <c r="J868" t="s">
        <v>174</v>
      </c>
      <c r="K868"/>
      <c r="L868" t="s">
        <v>175</v>
      </c>
    </row>
    <row r="869" spans="1:12">
      <c r="A869" t="s">
        <v>1846</v>
      </c>
      <c r="B869"/>
      <c r="C869" t="s">
        <v>177</v>
      </c>
      <c r="D869" t="s">
        <v>216</v>
      </c>
      <c r="E869" t="s">
        <v>1248</v>
      </c>
      <c r="F869" t="s">
        <v>180</v>
      </c>
      <c r="G869"/>
      <c r="H869" t="s">
        <v>1847</v>
      </c>
      <c r="I869" s="25">
        <v>44440</v>
      </c>
      <c r="J869" t="s">
        <v>174</v>
      </c>
      <c r="K869"/>
      <c r="L869" t="s">
        <v>175</v>
      </c>
    </row>
    <row r="870" spans="1:12">
      <c r="A870"/>
      <c r="B870"/>
      <c r="C870" t="s">
        <v>169</v>
      </c>
      <c r="D870" t="s">
        <v>1848</v>
      </c>
      <c r="E870"/>
      <c r="F870" t="s">
        <v>180</v>
      </c>
      <c r="G870" t="s">
        <v>589</v>
      </c>
      <c r="H870" t="s">
        <v>1849</v>
      </c>
      <c r="I870" s="25">
        <v>42697</v>
      </c>
      <c r="J870" t="s">
        <v>174</v>
      </c>
      <c r="K870"/>
      <c r="L870" t="s">
        <v>175</v>
      </c>
    </row>
    <row r="871" spans="1:12">
      <c r="A871" t="s">
        <v>1850</v>
      </c>
      <c r="B871"/>
      <c r="C871" t="s">
        <v>177</v>
      </c>
      <c r="D871" t="s">
        <v>225</v>
      </c>
      <c r="E871" t="s">
        <v>203</v>
      </c>
      <c r="F871" t="s">
        <v>180</v>
      </c>
      <c r="G871"/>
      <c r="H871" t="s">
        <v>1851</v>
      </c>
      <c r="I871" s="25">
        <v>43967</v>
      </c>
      <c r="J871" t="s">
        <v>174</v>
      </c>
      <c r="K871"/>
      <c r="L871" t="s">
        <v>175</v>
      </c>
    </row>
    <row r="872" spans="1:12">
      <c r="A872"/>
      <c r="B872"/>
      <c r="C872" t="s">
        <v>188</v>
      </c>
      <c r="D872" t="s">
        <v>189</v>
      </c>
      <c r="E872"/>
      <c r="F872" t="s">
        <v>171</v>
      </c>
      <c r="G872"/>
      <c r="H872" t="s">
        <v>1852</v>
      </c>
      <c r="I872" s="25">
        <v>367</v>
      </c>
      <c r="J872" t="s">
        <v>174</v>
      </c>
      <c r="K872"/>
      <c r="L872" t="s">
        <v>175</v>
      </c>
    </row>
    <row r="873" spans="1:12">
      <c r="A873"/>
      <c r="B873"/>
      <c r="C873" t="s">
        <v>251</v>
      </c>
      <c r="D873" t="s">
        <v>178</v>
      </c>
      <c r="E873" t="s">
        <v>1853</v>
      </c>
      <c r="F873" t="s">
        <v>180</v>
      </c>
      <c r="G873"/>
      <c r="H873" t="s">
        <v>1854</v>
      </c>
      <c r="I873" s="25">
        <v>44512</v>
      </c>
      <c r="J873" t="s">
        <v>174</v>
      </c>
      <c r="K873"/>
      <c r="L873" t="s">
        <v>175</v>
      </c>
    </row>
    <row r="874" spans="1:12">
      <c r="A874" t="s">
        <v>1548</v>
      </c>
      <c r="B874"/>
      <c r="C874" t="s">
        <v>177</v>
      </c>
      <c r="D874" t="s">
        <v>216</v>
      </c>
      <c r="E874" t="s">
        <v>179</v>
      </c>
      <c r="F874" t="s">
        <v>180</v>
      </c>
      <c r="G874"/>
      <c r="H874" t="s">
        <v>1855</v>
      </c>
      <c r="I874" s="25">
        <v>40296</v>
      </c>
      <c r="J874" t="s">
        <v>174</v>
      </c>
      <c r="K874"/>
      <c r="L874" t="s">
        <v>175</v>
      </c>
    </row>
    <row r="875" spans="1:12">
      <c r="A875" t="s">
        <v>1856</v>
      </c>
      <c r="B875"/>
      <c r="C875" t="s">
        <v>199</v>
      </c>
      <c r="D875" t="s">
        <v>225</v>
      </c>
      <c r="E875" t="s">
        <v>232</v>
      </c>
      <c r="F875" t="s">
        <v>180</v>
      </c>
      <c r="G875"/>
      <c r="H875" t="s">
        <v>1857</v>
      </c>
      <c r="I875" s="25">
        <v>40296</v>
      </c>
      <c r="J875" t="s">
        <v>174</v>
      </c>
      <c r="K875"/>
      <c r="L875" t="s">
        <v>175</v>
      </c>
    </row>
    <row r="876" spans="1:12">
      <c r="A876" t="s">
        <v>1858</v>
      </c>
      <c r="B876"/>
      <c r="C876" t="s">
        <v>177</v>
      </c>
      <c r="D876" t="s">
        <v>216</v>
      </c>
      <c r="E876" t="s">
        <v>1248</v>
      </c>
      <c r="F876" t="s">
        <v>180</v>
      </c>
      <c r="G876"/>
      <c r="H876" t="s">
        <v>1859</v>
      </c>
      <c r="I876" s="25">
        <v>43921</v>
      </c>
      <c r="J876" t="s">
        <v>174</v>
      </c>
      <c r="K876"/>
      <c r="L876" t="s">
        <v>175</v>
      </c>
    </row>
    <row r="877" spans="1:12">
      <c r="A877"/>
      <c r="B877"/>
      <c r="C877" t="s">
        <v>251</v>
      </c>
      <c r="D877" t="s">
        <v>178</v>
      </c>
      <c r="E877" t="s">
        <v>1860</v>
      </c>
      <c r="F877" t="s">
        <v>180</v>
      </c>
      <c r="G877"/>
      <c r="H877" t="s">
        <v>1861</v>
      </c>
      <c r="I877" s="25">
        <v>40296</v>
      </c>
      <c r="J877" t="s">
        <v>174</v>
      </c>
      <c r="K877"/>
      <c r="L877" t="s">
        <v>175</v>
      </c>
    </row>
    <row r="878" spans="1:12">
      <c r="A878"/>
      <c r="B878" t="s">
        <v>865</v>
      </c>
      <c r="C878" t="s">
        <v>242</v>
      </c>
      <c r="D878" t="s">
        <v>827</v>
      </c>
      <c r="E878"/>
      <c r="F878" t="s">
        <v>180</v>
      </c>
      <c r="G878"/>
      <c r="H878" t="s">
        <v>1862</v>
      </c>
      <c r="I878" s="25">
        <v>41456</v>
      </c>
      <c r="J878" t="s">
        <v>174</v>
      </c>
      <c r="K878"/>
      <c r="L878" t="s">
        <v>175</v>
      </c>
    </row>
    <row r="879" spans="1:12">
      <c r="A879"/>
      <c r="B879"/>
      <c r="C879" t="s">
        <v>251</v>
      </c>
      <c r="D879" t="s">
        <v>178</v>
      </c>
      <c r="E879" t="s">
        <v>1863</v>
      </c>
      <c r="F879" t="s">
        <v>180</v>
      </c>
      <c r="G879"/>
      <c r="H879" t="s">
        <v>1864</v>
      </c>
      <c r="I879" s="25">
        <v>41456</v>
      </c>
      <c r="J879" t="s">
        <v>174</v>
      </c>
      <c r="K879"/>
      <c r="L879" t="s">
        <v>175</v>
      </c>
    </row>
    <row r="880" spans="1:12">
      <c r="A880"/>
      <c r="B880"/>
      <c r="C880" t="s">
        <v>169</v>
      </c>
      <c r="D880" t="s">
        <v>170</v>
      </c>
      <c r="E880"/>
      <c r="F880" t="s">
        <v>180</v>
      </c>
      <c r="G880" t="s">
        <v>184</v>
      </c>
      <c r="H880" t="s">
        <v>1865</v>
      </c>
      <c r="I880" s="25">
        <v>44332</v>
      </c>
      <c r="J880" t="s">
        <v>174</v>
      </c>
      <c r="K880"/>
      <c r="L880" t="s">
        <v>175</v>
      </c>
    </row>
    <row r="881" spans="1:12">
      <c r="A881" t="s">
        <v>1866</v>
      </c>
      <c r="B881"/>
      <c r="C881" t="s">
        <v>177</v>
      </c>
      <c r="D881" t="s">
        <v>216</v>
      </c>
      <c r="E881" t="s">
        <v>179</v>
      </c>
      <c r="F881" t="s">
        <v>180</v>
      </c>
      <c r="G881"/>
      <c r="H881" t="s">
        <v>1867</v>
      </c>
      <c r="I881" s="25">
        <v>44745</v>
      </c>
      <c r="J881" t="s">
        <v>174</v>
      </c>
      <c r="K881"/>
      <c r="L881" t="s">
        <v>175</v>
      </c>
    </row>
    <row r="882" spans="1:12">
      <c r="A882" t="s">
        <v>1868</v>
      </c>
      <c r="B882"/>
      <c r="C882" t="s">
        <v>177</v>
      </c>
      <c r="D882" t="s">
        <v>216</v>
      </c>
      <c r="E882" t="s">
        <v>796</v>
      </c>
      <c r="F882" t="s">
        <v>180</v>
      </c>
      <c r="G882"/>
      <c r="H882" t="s">
        <v>1869</v>
      </c>
      <c r="I882" s="25">
        <v>44659</v>
      </c>
      <c r="J882" t="s">
        <v>174</v>
      </c>
      <c r="K882"/>
      <c r="L882" t="s">
        <v>175</v>
      </c>
    </row>
    <row r="883" spans="1:12">
      <c r="A883" t="s">
        <v>1870</v>
      </c>
      <c r="B883"/>
      <c r="C883" t="s">
        <v>199</v>
      </c>
      <c r="D883" t="s">
        <v>216</v>
      </c>
      <c r="E883" t="s">
        <v>232</v>
      </c>
      <c r="F883" t="s">
        <v>180</v>
      </c>
      <c r="G883"/>
      <c r="H883" t="s">
        <v>1871</v>
      </c>
      <c r="I883" s="25">
        <v>44927</v>
      </c>
      <c r="J883" t="s">
        <v>174</v>
      </c>
      <c r="K883"/>
      <c r="L883" t="s">
        <v>175</v>
      </c>
    </row>
    <row r="884" spans="1:12">
      <c r="A884" t="s">
        <v>1156</v>
      </c>
      <c r="B884"/>
      <c r="C884" t="s">
        <v>199</v>
      </c>
      <c r="D884" t="s">
        <v>225</v>
      </c>
      <c r="E884" t="s">
        <v>304</v>
      </c>
      <c r="F884" t="s">
        <v>180</v>
      </c>
      <c r="G884"/>
      <c r="H884" t="s">
        <v>1872</v>
      </c>
      <c r="I884" s="25">
        <v>44453</v>
      </c>
      <c r="J884" t="s">
        <v>174</v>
      </c>
      <c r="K884"/>
      <c r="L884" t="s">
        <v>175</v>
      </c>
    </row>
    <row r="885" spans="1:12">
      <c r="A885"/>
      <c r="B885"/>
      <c r="C885" t="s">
        <v>169</v>
      </c>
      <c r="D885" t="s">
        <v>170</v>
      </c>
      <c r="E885"/>
      <c r="F885" t="s">
        <v>180</v>
      </c>
      <c r="G885" t="s">
        <v>172</v>
      </c>
      <c r="H885" t="s">
        <v>1873</v>
      </c>
      <c r="I885" s="25">
        <v>44378</v>
      </c>
      <c r="J885" t="s">
        <v>174</v>
      </c>
      <c r="K885" t="s">
        <v>1525</v>
      </c>
      <c r="L885" t="s">
        <v>175</v>
      </c>
    </row>
    <row r="886" spans="1:12">
      <c r="A886" t="s">
        <v>1874</v>
      </c>
      <c r="B886" t="s">
        <v>228</v>
      </c>
      <c r="C886" t="s">
        <v>199</v>
      </c>
      <c r="D886" t="s">
        <v>216</v>
      </c>
      <c r="E886" t="s">
        <v>232</v>
      </c>
      <c r="F886" t="s">
        <v>180</v>
      </c>
      <c r="G886"/>
      <c r="H886" t="s">
        <v>1875</v>
      </c>
      <c r="I886" s="25">
        <v>40296</v>
      </c>
      <c r="J886" t="s">
        <v>174</v>
      </c>
      <c r="K886"/>
      <c r="L886" t="s">
        <v>175</v>
      </c>
    </row>
    <row r="887" spans="1:12">
      <c r="A887" t="s">
        <v>1876</v>
      </c>
      <c r="B887"/>
      <c r="C887" t="s">
        <v>177</v>
      </c>
      <c r="D887" t="s">
        <v>216</v>
      </c>
      <c r="E887" t="s">
        <v>179</v>
      </c>
      <c r="F887" t="s">
        <v>180</v>
      </c>
      <c r="G887"/>
      <c r="H887" t="s">
        <v>1877</v>
      </c>
      <c r="I887" s="25">
        <v>45049</v>
      </c>
      <c r="J887" t="s">
        <v>174</v>
      </c>
      <c r="K887"/>
      <c r="L887" t="s">
        <v>175</v>
      </c>
    </row>
    <row r="888" spans="1:12">
      <c r="A888" t="s">
        <v>1878</v>
      </c>
      <c r="B888"/>
      <c r="C888" t="s">
        <v>199</v>
      </c>
      <c r="D888" t="s">
        <v>216</v>
      </c>
      <c r="E888" t="s">
        <v>255</v>
      </c>
      <c r="F888" t="s">
        <v>180</v>
      </c>
      <c r="G888"/>
      <c r="H888" t="s">
        <v>1879</v>
      </c>
      <c r="I888" s="25">
        <v>40296</v>
      </c>
      <c r="J888" t="s">
        <v>174</v>
      </c>
      <c r="K888"/>
      <c r="L888" t="s">
        <v>175</v>
      </c>
    </row>
    <row r="889" spans="1:12">
      <c r="A889" t="s">
        <v>1880</v>
      </c>
      <c r="B889"/>
      <c r="C889" t="s">
        <v>229</v>
      </c>
      <c r="D889" t="s">
        <v>178</v>
      </c>
      <c r="E889"/>
      <c r="F889" t="s">
        <v>180</v>
      </c>
      <c r="G889"/>
      <c r="H889" t="s">
        <v>1881</v>
      </c>
      <c r="I889" s="25">
        <v>41456</v>
      </c>
      <c r="J889" t="s">
        <v>174</v>
      </c>
      <c r="K889"/>
      <c r="L889" t="s">
        <v>175</v>
      </c>
    </row>
    <row r="890" spans="1:12">
      <c r="A890" t="s">
        <v>921</v>
      </c>
      <c r="B890"/>
      <c r="C890" t="s">
        <v>199</v>
      </c>
      <c r="D890" t="s">
        <v>216</v>
      </c>
      <c r="E890" t="s">
        <v>200</v>
      </c>
      <c r="F890" t="s">
        <v>180</v>
      </c>
      <c r="G890"/>
      <c r="H890" t="s">
        <v>1882</v>
      </c>
      <c r="I890" s="25">
        <v>40296</v>
      </c>
      <c r="J890" t="s">
        <v>174</v>
      </c>
      <c r="K890"/>
      <c r="L890" t="s">
        <v>175</v>
      </c>
    </row>
    <row r="891" spans="1:12">
      <c r="A891"/>
      <c r="B891"/>
      <c r="C891" t="s">
        <v>1271</v>
      </c>
      <c r="D891" t="s">
        <v>178</v>
      </c>
      <c r="E891"/>
      <c r="F891" t="s">
        <v>180</v>
      </c>
      <c r="G891" t="s">
        <v>635</v>
      </c>
      <c r="H891" t="s">
        <v>1883</v>
      </c>
      <c r="I891" s="25">
        <v>41821</v>
      </c>
      <c r="J891" t="s">
        <v>174</v>
      </c>
      <c r="K891"/>
      <c r="L891" t="s">
        <v>175</v>
      </c>
    </row>
    <row r="892" spans="1:12">
      <c r="A892" t="s">
        <v>1884</v>
      </c>
      <c r="B892"/>
      <c r="C892" t="s">
        <v>177</v>
      </c>
      <c r="D892" t="s">
        <v>216</v>
      </c>
      <c r="E892" t="s">
        <v>940</v>
      </c>
      <c r="F892" t="s">
        <v>180</v>
      </c>
      <c r="G892"/>
      <c r="H892" t="s">
        <v>1885</v>
      </c>
      <c r="I892" s="25">
        <v>44453</v>
      </c>
      <c r="J892" t="s">
        <v>174</v>
      </c>
      <c r="K892"/>
      <c r="L892" t="s">
        <v>175</v>
      </c>
    </row>
    <row r="893" spans="1:12">
      <c r="A893"/>
      <c r="B893" t="s">
        <v>600</v>
      </c>
      <c r="C893" t="s">
        <v>206</v>
      </c>
      <c r="D893" t="s">
        <v>330</v>
      </c>
      <c r="E893"/>
      <c r="F893" t="s">
        <v>180</v>
      </c>
      <c r="G893" t="s">
        <v>347</v>
      </c>
      <c r="H893" t="s">
        <v>1886</v>
      </c>
      <c r="I893" s="25">
        <v>44743</v>
      </c>
      <c r="J893" t="s">
        <v>174</v>
      </c>
      <c r="K893" t="s">
        <v>343</v>
      </c>
      <c r="L893" t="s">
        <v>175</v>
      </c>
    </row>
    <row r="894" spans="1:12">
      <c r="A894"/>
      <c r="B894"/>
      <c r="C894" t="s">
        <v>169</v>
      </c>
      <c r="D894" t="s">
        <v>88</v>
      </c>
      <c r="E894"/>
      <c r="F894" t="s">
        <v>171</v>
      </c>
      <c r="G894"/>
      <c r="H894" t="s">
        <v>1887</v>
      </c>
      <c r="I894" s="25">
        <v>44743</v>
      </c>
      <c r="J894" t="s">
        <v>174</v>
      </c>
      <c r="K894"/>
      <c r="L894" t="s">
        <v>175</v>
      </c>
    </row>
    <row r="895" spans="1:12">
      <c r="A895" t="s">
        <v>1888</v>
      </c>
      <c r="B895"/>
      <c r="C895" t="s">
        <v>199</v>
      </c>
      <c r="D895" t="s">
        <v>216</v>
      </c>
      <c r="E895" t="s">
        <v>335</v>
      </c>
      <c r="F895" t="s">
        <v>180</v>
      </c>
      <c r="G895"/>
      <c r="H895" t="s">
        <v>1889</v>
      </c>
      <c r="I895" s="25">
        <v>44392</v>
      </c>
      <c r="J895" t="s">
        <v>174</v>
      </c>
      <c r="K895"/>
      <c r="L895" t="s">
        <v>175</v>
      </c>
    </row>
    <row r="896" spans="1:12">
      <c r="A896" t="s">
        <v>1890</v>
      </c>
      <c r="B896"/>
      <c r="C896" t="s">
        <v>199</v>
      </c>
      <c r="D896" t="s">
        <v>178</v>
      </c>
      <c r="E896" t="s">
        <v>307</v>
      </c>
      <c r="F896" t="s">
        <v>180</v>
      </c>
      <c r="G896"/>
      <c r="H896" t="s">
        <v>1891</v>
      </c>
      <c r="I896" s="25">
        <v>40296</v>
      </c>
      <c r="J896" t="s">
        <v>174</v>
      </c>
      <c r="K896"/>
      <c r="L896" t="s">
        <v>175</v>
      </c>
    </row>
    <row r="897" spans="1:12">
      <c r="A897" t="s">
        <v>1892</v>
      </c>
      <c r="B897"/>
      <c r="C897" t="s">
        <v>199</v>
      </c>
      <c r="D897" t="s">
        <v>216</v>
      </c>
      <c r="E897" t="s">
        <v>304</v>
      </c>
      <c r="F897" t="s">
        <v>180</v>
      </c>
      <c r="G897"/>
      <c r="H897" t="s">
        <v>1893</v>
      </c>
      <c r="I897" s="25">
        <v>44392</v>
      </c>
      <c r="J897" t="s">
        <v>174</v>
      </c>
      <c r="K897"/>
      <c r="L897" t="s">
        <v>175</v>
      </c>
    </row>
    <row r="898" spans="1:12">
      <c r="A898"/>
      <c r="B898" t="s">
        <v>425</v>
      </c>
      <c r="C898" t="s">
        <v>169</v>
      </c>
      <c r="D898" t="s">
        <v>207</v>
      </c>
      <c r="E898"/>
      <c r="F898" t="s">
        <v>180</v>
      </c>
      <c r="G898" t="s">
        <v>1116</v>
      </c>
      <c r="H898" t="s">
        <v>1894</v>
      </c>
      <c r="I898" s="25">
        <v>43831</v>
      </c>
      <c r="J898" t="s">
        <v>174</v>
      </c>
      <c r="K898"/>
      <c r="L898" t="s">
        <v>175</v>
      </c>
    </row>
    <row r="899" spans="1:12">
      <c r="A899" t="s">
        <v>1895</v>
      </c>
      <c r="B899"/>
      <c r="C899" t="s">
        <v>177</v>
      </c>
      <c r="D899" t="s">
        <v>178</v>
      </c>
      <c r="E899" t="s">
        <v>203</v>
      </c>
      <c r="F899" t="s">
        <v>180</v>
      </c>
      <c r="G899"/>
      <c r="H899" t="s">
        <v>1896</v>
      </c>
      <c r="I899" s="25">
        <v>40296</v>
      </c>
      <c r="J899" t="s">
        <v>174</v>
      </c>
      <c r="K899"/>
      <c r="L899" t="s">
        <v>175</v>
      </c>
    </row>
    <row r="900" spans="1:12">
      <c r="A900" t="s">
        <v>1897</v>
      </c>
      <c r="B900"/>
      <c r="C900" t="s">
        <v>177</v>
      </c>
      <c r="D900" t="s">
        <v>178</v>
      </c>
      <c r="E900" t="s">
        <v>179</v>
      </c>
      <c r="F900" t="s">
        <v>180</v>
      </c>
      <c r="G900"/>
      <c r="H900" t="s">
        <v>1898</v>
      </c>
      <c r="I900" s="25">
        <v>40296</v>
      </c>
      <c r="J900" t="s">
        <v>174</v>
      </c>
      <c r="K900"/>
      <c r="L900" t="s">
        <v>175</v>
      </c>
    </row>
    <row r="901" spans="1:12">
      <c r="A901" t="s">
        <v>1899</v>
      </c>
      <c r="B901"/>
      <c r="C901" t="s">
        <v>199</v>
      </c>
      <c r="D901" t="s">
        <v>178</v>
      </c>
      <c r="E901" t="s">
        <v>232</v>
      </c>
      <c r="F901" t="s">
        <v>180</v>
      </c>
      <c r="G901"/>
      <c r="H901" t="s">
        <v>1900</v>
      </c>
      <c r="I901" s="25">
        <v>40296</v>
      </c>
      <c r="J901" t="s">
        <v>174</v>
      </c>
      <c r="K901"/>
      <c r="L901" t="s">
        <v>175</v>
      </c>
    </row>
    <row r="902" spans="1:12">
      <c r="A902"/>
      <c r="B902"/>
      <c r="C902" t="s">
        <v>169</v>
      </c>
      <c r="D902" t="s">
        <v>178</v>
      </c>
      <c r="E902"/>
      <c r="F902" t="s">
        <v>171</v>
      </c>
      <c r="G902" t="s">
        <v>1570</v>
      </c>
      <c r="H902" t="s">
        <v>1901</v>
      </c>
      <c r="I902" s="25">
        <v>43282</v>
      </c>
      <c r="J902" t="s">
        <v>174</v>
      </c>
      <c r="K902"/>
      <c r="L902" t="s">
        <v>175</v>
      </c>
    </row>
    <row r="903" spans="1:12">
      <c r="A903" t="s">
        <v>1856</v>
      </c>
      <c r="B903"/>
      <c r="C903" t="s">
        <v>199</v>
      </c>
      <c r="D903" t="s">
        <v>225</v>
      </c>
      <c r="E903" t="s">
        <v>232</v>
      </c>
      <c r="F903" t="s">
        <v>180</v>
      </c>
      <c r="G903"/>
      <c r="H903" t="s">
        <v>1902</v>
      </c>
      <c r="I903" s="25">
        <v>44392</v>
      </c>
      <c r="J903" t="s">
        <v>174</v>
      </c>
      <c r="K903" t="s">
        <v>1903</v>
      </c>
      <c r="L903" t="s">
        <v>175</v>
      </c>
    </row>
    <row r="904" spans="1:12">
      <c r="A904" t="s">
        <v>1904</v>
      </c>
      <c r="B904"/>
      <c r="C904" t="s">
        <v>177</v>
      </c>
      <c r="D904" t="s">
        <v>216</v>
      </c>
      <c r="E904" t="s">
        <v>1189</v>
      </c>
      <c r="F904" t="s">
        <v>180</v>
      </c>
      <c r="G904"/>
      <c r="H904" t="s">
        <v>1905</v>
      </c>
      <c r="I904" s="25">
        <v>44392</v>
      </c>
      <c r="J904" t="s">
        <v>174</v>
      </c>
      <c r="K904"/>
      <c r="L904" t="s">
        <v>175</v>
      </c>
    </row>
    <row r="905" spans="1:12">
      <c r="A905" t="s">
        <v>1906</v>
      </c>
      <c r="B905"/>
      <c r="C905" t="s">
        <v>177</v>
      </c>
      <c r="D905" t="s">
        <v>178</v>
      </c>
      <c r="E905" t="s">
        <v>179</v>
      </c>
      <c r="F905" t="s">
        <v>180</v>
      </c>
      <c r="G905"/>
      <c r="H905" t="s">
        <v>1907</v>
      </c>
      <c r="I905" s="25">
        <v>40296</v>
      </c>
      <c r="J905" t="s">
        <v>174</v>
      </c>
      <c r="K905"/>
      <c r="L905" t="s">
        <v>175</v>
      </c>
    </row>
    <row r="906" spans="1:12">
      <c r="A906" t="s">
        <v>1575</v>
      </c>
      <c r="B906"/>
      <c r="C906" t="s">
        <v>229</v>
      </c>
      <c r="D906" t="s">
        <v>178</v>
      </c>
      <c r="E906"/>
      <c r="F906" t="s">
        <v>180</v>
      </c>
      <c r="G906" t="s">
        <v>337</v>
      </c>
      <c r="H906" t="s">
        <v>1908</v>
      </c>
      <c r="I906" s="25">
        <v>45108</v>
      </c>
      <c r="J906" t="s">
        <v>174</v>
      </c>
      <c r="K906" t="s">
        <v>507</v>
      </c>
      <c r="L906" t="s">
        <v>175</v>
      </c>
    </row>
    <row r="907" spans="1:12">
      <c r="A907" t="s">
        <v>1909</v>
      </c>
      <c r="B907"/>
      <c r="C907" t="s">
        <v>229</v>
      </c>
      <c r="D907" t="s">
        <v>216</v>
      </c>
      <c r="E907"/>
      <c r="F907" t="s">
        <v>180</v>
      </c>
      <c r="G907"/>
      <c r="H907" t="s">
        <v>1910</v>
      </c>
      <c r="I907" s="25">
        <v>44470</v>
      </c>
      <c r="J907" t="s">
        <v>174</v>
      </c>
      <c r="K907"/>
      <c r="L907" t="s">
        <v>175</v>
      </c>
    </row>
    <row r="908" spans="1:12">
      <c r="A908" t="s">
        <v>1911</v>
      </c>
      <c r="B908"/>
      <c r="C908" t="s">
        <v>177</v>
      </c>
      <c r="D908" t="s">
        <v>216</v>
      </c>
      <c r="E908" t="s">
        <v>179</v>
      </c>
      <c r="F908" t="s">
        <v>180</v>
      </c>
      <c r="G908"/>
      <c r="H908" t="s">
        <v>1912</v>
      </c>
      <c r="I908" s="25">
        <v>44392</v>
      </c>
      <c r="J908" t="s">
        <v>174</v>
      </c>
      <c r="K908"/>
      <c r="L908" t="s">
        <v>175</v>
      </c>
    </row>
    <row r="909" spans="1:12">
      <c r="A909" t="s">
        <v>1913</v>
      </c>
      <c r="B909"/>
      <c r="C909" t="s">
        <v>199</v>
      </c>
      <c r="D909" t="s">
        <v>225</v>
      </c>
      <c r="E909" t="s">
        <v>1102</v>
      </c>
      <c r="F909" t="s">
        <v>180</v>
      </c>
      <c r="G909"/>
      <c r="H909" t="s">
        <v>1914</v>
      </c>
      <c r="I909" s="25">
        <v>45126</v>
      </c>
      <c r="J909" t="s">
        <v>174</v>
      </c>
      <c r="K909"/>
      <c r="L909" t="s">
        <v>175</v>
      </c>
    </row>
    <row r="910" spans="1:12">
      <c r="A910"/>
      <c r="B910"/>
      <c r="C910" t="s">
        <v>169</v>
      </c>
      <c r="D910" t="s">
        <v>89</v>
      </c>
      <c r="E910"/>
      <c r="F910" t="s">
        <v>180</v>
      </c>
      <c r="G910"/>
      <c r="H910" t="s">
        <v>1915</v>
      </c>
      <c r="I910" s="25">
        <v>44378</v>
      </c>
      <c r="J910" t="s">
        <v>174</v>
      </c>
      <c r="K910"/>
      <c r="L910" t="s">
        <v>175</v>
      </c>
    </row>
    <row r="911" spans="1:12">
      <c r="A911" t="s">
        <v>1916</v>
      </c>
      <c r="B911"/>
      <c r="C911" t="s">
        <v>199</v>
      </c>
      <c r="D911" t="s">
        <v>178</v>
      </c>
      <c r="E911" t="s">
        <v>232</v>
      </c>
      <c r="F911" t="s">
        <v>180</v>
      </c>
      <c r="G911"/>
      <c r="H911" t="s">
        <v>1917</v>
      </c>
      <c r="I911" s="25">
        <v>40296</v>
      </c>
      <c r="J911" t="s">
        <v>174</v>
      </c>
      <c r="K911"/>
      <c r="L911" t="s">
        <v>175</v>
      </c>
    </row>
    <row r="912" spans="1:12">
      <c r="A912" t="s">
        <v>1918</v>
      </c>
      <c r="B912"/>
      <c r="C912" t="s">
        <v>177</v>
      </c>
      <c r="D912" t="s">
        <v>178</v>
      </c>
      <c r="E912" t="s">
        <v>179</v>
      </c>
      <c r="F912" t="s">
        <v>180</v>
      </c>
      <c r="G912"/>
      <c r="H912" t="s">
        <v>1919</v>
      </c>
      <c r="I912" s="25">
        <v>40296</v>
      </c>
      <c r="J912" t="s">
        <v>174</v>
      </c>
      <c r="K912"/>
      <c r="L912" t="s">
        <v>175</v>
      </c>
    </row>
    <row r="913" spans="1:12">
      <c r="A913" t="s">
        <v>1920</v>
      </c>
      <c r="B913"/>
      <c r="C913" t="s">
        <v>199</v>
      </c>
      <c r="D913" t="s">
        <v>216</v>
      </c>
      <c r="E913" t="s">
        <v>705</v>
      </c>
      <c r="F913" t="s">
        <v>180</v>
      </c>
      <c r="G913"/>
      <c r="H913" t="s">
        <v>1921</v>
      </c>
      <c r="I913" s="25">
        <v>44392</v>
      </c>
      <c r="J913" t="s">
        <v>174</v>
      </c>
      <c r="K913"/>
      <c r="L913" t="s">
        <v>175</v>
      </c>
    </row>
    <row r="914" spans="1:12">
      <c r="A914" t="s">
        <v>198</v>
      </c>
      <c r="B914"/>
      <c r="C914" t="s">
        <v>199</v>
      </c>
      <c r="D914" t="s">
        <v>178</v>
      </c>
      <c r="E914" t="s">
        <v>759</v>
      </c>
      <c r="F914" t="s">
        <v>180</v>
      </c>
      <c r="G914"/>
      <c r="H914" t="s">
        <v>1922</v>
      </c>
      <c r="I914" s="25">
        <v>40296</v>
      </c>
      <c r="J914" t="s">
        <v>174</v>
      </c>
      <c r="K914"/>
      <c r="L914" t="s">
        <v>175</v>
      </c>
    </row>
    <row r="915" spans="1:12">
      <c r="A915" t="s">
        <v>1923</v>
      </c>
      <c r="B915"/>
      <c r="C915" t="s">
        <v>199</v>
      </c>
      <c r="D915" t="s">
        <v>216</v>
      </c>
      <c r="E915" t="s">
        <v>232</v>
      </c>
      <c r="F915" t="s">
        <v>180</v>
      </c>
      <c r="G915"/>
      <c r="H915" t="s">
        <v>1924</v>
      </c>
      <c r="I915" s="25">
        <v>44392</v>
      </c>
      <c r="J915" t="s">
        <v>174</v>
      </c>
      <c r="K915"/>
      <c r="L915" t="s">
        <v>175</v>
      </c>
    </row>
    <row r="916" spans="1:12">
      <c r="A916"/>
      <c r="B916" t="s">
        <v>963</v>
      </c>
      <c r="C916" t="s">
        <v>242</v>
      </c>
      <c r="D916" t="s">
        <v>827</v>
      </c>
      <c r="E916"/>
      <c r="F916" t="s">
        <v>180</v>
      </c>
      <c r="G916"/>
      <c r="H916" t="s">
        <v>1925</v>
      </c>
      <c r="I916" s="25">
        <v>42600</v>
      </c>
      <c r="J916" t="s">
        <v>174</v>
      </c>
      <c r="K916"/>
      <c r="L916" t="s">
        <v>175</v>
      </c>
    </row>
    <row r="917" spans="1:12">
      <c r="A917" t="s">
        <v>1926</v>
      </c>
      <c r="B917"/>
      <c r="C917" t="s">
        <v>177</v>
      </c>
      <c r="D917" t="s">
        <v>178</v>
      </c>
      <c r="E917" t="s">
        <v>179</v>
      </c>
      <c r="F917" t="s">
        <v>180</v>
      </c>
      <c r="G917"/>
      <c r="H917" t="s">
        <v>1927</v>
      </c>
      <c r="I917" s="25">
        <v>40296</v>
      </c>
      <c r="J917" t="s">
        <v>174</v>
      </c>
      <c r="K917"/>
      <c r="L917" t="s">
        <v>175</v>
      </c>
    </row>
    <row r="918" spans="1:12">
      <c r="A918"/>
      <c r="B918"/>
      <c r="C918" t="s">
        <v>188</v>
      </c>
      <c r="D918" t="s">
        <v>189</v>
      </c>
      <c r="E918"/>
      <c r="F918" t="s">
        <v>180</v>
      </c>
      <c r="G918" t="s">
        <v>853</v>
      </c>
      <c r="H918" t="s">
        <v>1928</v>
      </c>
      <c r="I918" s="25">
        <v>45108</v>
      </c>
      <c r="J918" t="s">
        <v>174</v>
      </c>
      <c r="K918" t="s">
        <v>752</v>
      </c>
      <c r="L918" t="s">
        <v>175</v>
      </c>
    </row>
    <row r="919" spans="1:12">
      <c r="A919" t="s">
        <v>629</v>
      </c>
      <c r="B919" t="s">
        <v>295</v>
      </c>
      <c r="C919" t="s">
        <v>177</v>
      </c>
      <c r="D919" t="s">
        <v>216</v>
      </c>
      <c r="E919" t="s">
        <v>296</v>
      </c>
      <c r="F919" t="s">
        <v>180</v>
      </c>
      <c r="G919"/>
      <c r="H919" t="s">
        <v>1929</v>
      </c>
      <c r="I919" s="25">
        <v>44392</v>
      </c>
      <c r="J919" t="s">
        <v>174</v>
      </c>
      <c r="K919"/>
      <c r="L919" t="s">
        <v>175</v>
      </c>
    </row>
    <row r="920" spans="1:12">
      <c r="A920"/>
      <c r="B920"/>
      <c r="C920" t="s">
        <v>344</v>
      </c>
      <c r="D920" t="s">
        <v>355</v>
      </c>
      <c r="E920"/>
      <c r="F920" t="s">
        <v>171</v>
      </c>
      <c r="G920"/>
      <c r="H920" t="s">
        <v>1930</v>
      </c>
      <c r="I920" s="25">
        <v>45108</v>
      </c>
      <c r="J920" t="s">
        <v>174</v>
      </c>
      <c r="K920"/>
      <c r="L920" t="s">
        <v>175</v>
      </c>
    </row>
    <row r="921" spans="1:12">
      <c r="A921" t="s">
        <v>1931</v>
      </c>
      <c r="B921"/>
      <c r="C921" t="s">
        <v>199</v>
      </c>
      <c r="D921" t="s">
        <v>178</v>
      </c>
      <c r="E921" t="s">
        <v>255</v>
      </c>
      <c r="F921" t="s">
        <v>180</v>
      </c>
      <c r="G921"/>
      <c r="H921" t="s">
        <v>1932</v>
      </c>
      <c r="I921" s="25">
        <v>40296</v>
      </c>
      <c r="J921" t="s">
        <v>174</v>
      </c>
      <c r="K921"/>
      <c r="L921" t="s">
        <v>175</v>
      </c>
    </row>
    <row r="922" spans="1:12">
      <c r="A922" t="s">
        <v>1933</v>
      </c>
      <c r="B922"/>
      <c r="C922" t="s">
        <v>199</v>
      </c>
      <c r="D922" t="s">
        <v>216</v>
      </c>
      <c r="E922" t="s">
        <v>232</v>
      </c>
      <c r="F922" t="s">
        <v>180</v>
      </c>
      <c r="G922"/>
      <c r="H922" t="s">
        <v>1934</v>
      </c>
      <c r="I922" s="25">
        <v>44392</v>
      </c>
      <c r="J922" t="s">
        <v>174</v>
      </c>
      <c r="K922"/>
      <c r="L922" t="s">
        <v>175</v>
      </c>
    </row>
    <row r="923" spans="1:12">
      <c r="A923" t="s">
        <v>1935</v>
      </c>
      <c r="B923"/>
      <c r="C923" t="s">
        <v>177</v>
      </c>
      <c r="D923" t="s">
        <v>225</v>
      </c>
      <c r="E923" t="s">
        <v>453</v>
      </c>
      <c r="F923" t="s">
        <v>180</v>
      </c>
      <c r="G923"/>
      <c r="H923" t="s">
        <v>1936</v>
      </c>
      <c r="I923" s="25">
        <v>44392</v>
      </c>
      <c r="J923" t="s">
        <v>174</v>
      </c>
      <c r="K923"/>
      <c r="L923" t="s">
        <v>175</v>
      </c>
    </row>
    <row r="924" spans="1:12">
      <c r="A924"/>
      <c r="B924" t="s">
        <v>1186</v>
      </c>
      <c r="C924" t="s">
        <v>242</v>
      </c>
      <c r="D924" t="s">
        <v>827</v>
      </c>
      <c r="E924"/>
      <c r="F924" t="s">
        <v>180</v>
      </c>
      <c r="G924"/>
      <c r="H924" t="s">
        <v>1937</v>
      </c>
      <c r="I924" s="25">
        <v>43282</v>
      </c>
      <c r="J924" t="s">
        <v>174</v>
      </c>
      <c r="K924"/>
      <c r="L924" t="s">
        <v>175</v>
      </c>
    </row>
    <row r="925" spans="1:12">
      <c r="A925" t="s">
        <v>1938</v>
      </c>
      <c r="B925"/>
      <c r="C925" t="s">
        <v>177</v>
      </c>
      <c r="D925" t="s">
        <v>216</v>
      </c>
      <c r="E925" t="s">
        <v>1248</v>
      </c>
      <c r="F925" t="s">
        <v>180</v>
      </c>
      <c r="G925"/>
      <c r="H925" t="s">
        <v>1939</v>
      </c>
      <c r="I925" s="25">
        <v>43921</v>
      </c>
      <c r="J925" t="s">
        <v>174</v>
      </c>
      <c r="K925"/>
      <c r="L925" t="s">
        <v>175</v>
      </c>
    </row>
    <row r="926" spans="1:12">
      <c r="A926" t="s">
        <v>1940</v>
      </c>
      <c r="B926"/>
      <c r="C926" t="s">
        <v>199</v>
      </c>
      <c r="D926" t="s">
        <v>216</v>
      </c>
      <c r="E926" t="s">
        <v>304</v>
      </c>
      <c r="F926" t="s">
        <v>180</v>
      </c>
      <c r="G926"/>
      <c r="H926" t="s">
        <v>1941</v>
      </c>
      <c r="I926" s="25">
        <v>42705</v>
      </c>
      <c r="J926" t="s">
        <v>174</v>
      </c>
      <c r="K926"/>
      <c r="L926" t="s">
        <v>175</v>
      </c>
    </row>
    <row r="927" spans="1:12">
      <c r="A927"/>
      <c r="B927"/>
      <c r="C927" t="s">
        <v>188</v>
      </c>
      <c r="D927" t="s">
        <v>189</v>
      </c>
      <c r="E927"/>
      <c r="F927" t="s">
        <v>180</v>
      </c>
      <c r="G927" t="s">
        <v>1942</v>
      </c>
      <c r="H927" t="s">
        <v>1943</v>
      </c>
      <c r="I927" s="25">
        <v>45108</v>
      </c>
      <c r="J927" t="s">
        <v>174</v>
      </c>
      <c r="K927" t="s">
        <v>1944</v>
      </c>
      <c r="L927" t="s">
        <v>175</v>
      </c>
    </row>
    <row r="928" spans="1:12">
      <c r="A928" t="s">
        <v>1945</v>
      </c>
      <c r="B928"/>
      <c r="C928" t="s">
        <v>199</v>
      </c>
      <c r="D928" t="s">
        <v>216</v>
      </c>
      <c r="E928" t="s">
        <v>304</v>
      </c>
      <c r="F928" t="s">
        <v>180</v>
      </c>
      <c r="G928"/>
      <c r="H928" t="s">
        <v>1946</v>
      </c>
      <c r="I928" s="25">
        <v>44392</v>
      </c>
      <c r="J928" t="s">
        <v>174</v>
      </c>
      <c r="K928"/>
      <c r="L928" t="s">
        <v>175</v>
      </c>
    </row>
    <row r="929" spans="1:12">
      <c r="A929" t="s">
        <v>1947</v>
      </c>
      <c r="B929"/>
      <c r="C929" t="s">
        <v>199</v>
      </c>
      <c r="D929" t="s">
        <v>216</v>
      </c>
      <c r="E929" t="s">
        <v>245</v>
      </c>
      <c r="F929" t="s">
        <v>180</v>
      </c>
      <c r="G929"/>
      <c r="H929" t="s">
        <v>1948</v>
      </c>
      <c r="I929" s="25">
        <v>44392</v>
      </c>
      <c r="J929" t="s">
        <v>174</v>
      </c>
      <c r="K929"/>
      <c r="L929" t="s">
        <v>175</v>
      </c>
    </row>
    <row r="930" spans="1:12">
      <c r="A930"/>
      <c r="B930" t="s">
        <v>1061</v>
      </c>
      <c r="C930" t="s">
        <v>242</v>
      </c>
      <c r="D930" t="s">
        <v>827</v>
      </c>
      <c r="E930"/>
      <c r="F930" t="s">
        <v>180</v>
      </c>
      <c r="G930"/>
      <c r="H930" t="s">
        <v>1949</v>
      </c>
      <c r="I930" s="25">
        <v>41456</v>
      </c>
      <c r="J930" t="s">
        <v>174</v>
      </c>
      <c r="K930"/>
      <c r="L930" t="s">
        <v>175</v>
      </c>
    </row>
    <row r="931" spans="1:12">
      <c r="A931" t="s">
        <v>1950</v>
      </c>
      <c r="B931"/>
      <c r="C931" t="s">
        <v>199</v>
      </c>
      <c r="D931" t="s">
        <v>216</v>
      </c>
      <c r="E931" t="s">
        <v>232</v>
      </c>
      <c r="F931" t="s">
        <v>180</v>
      </c>
      <c r="G931"/>
      <c r="H931" t="s">
        <v>1951</v>
      </c>
      <c r="I931" s="25">
        <v>44392</v>
      </c>
      <c r="J931" t="s">
        <v>174</v>
      </c>
      <c r="K931"/>
      <c r="L931" t="s">
        <v>175</v>
      </c>
    </row>
    <row r="932" spans="1:12">
      <c r="A932"/>
      <c r="B932" t="s">
        <v>1269</v>
      </c>
      <c r="C932" t="s">
        <v>242</v>
      </c>
      <c r="D932" t="s">
        <v>827</v>
      </c>
      <c r="E932"/>
      <c r="F932" t="s">
        <v>180</v>
      </c>
      <c r="G932"/>
      <c r="H932" t="s">
        <v>1952</v>
      </c>
      <c r="I932" s="25">
        <v>41456</v>
      </c>
      <c r="J932" t="s">
        <v>174</v>
      </c>
      <c r="K932"/>
      <c r="L932" t="s">
        <v>175</v>
      </c>
    </row>
    <row r="933" spans="1:12">
      <c r="A933"/>
      <c r="B933"/>
      <c r="C933" t="s">
        <v>169</v>
      </c>
      <c r="D933" t="s">
        <v>178</v>
      </c>
      <c r="E933"/>
      <c r="F933" t="s">
        <v>180</v>
      </c>
      <c r="G933"/>
      <c r="H933" t="s">
        <v>1953</v>
      </c>
      <c r="I933" s="25">
        <v>367</v>
      </c>
      <c r="J933" t="s">
        <v>174</v>
      </c>
      <c r="K933"/>
      <c r="L933" t="s">
        <v>175</v>
      </c>
    </row>
    <row r="934" spans="1:12">
      <c r="A934"/>
      <c r="B934" t="s">
        <v>1954</v>
      </c>
      <c r="C934" t="s">
        <v>206</v>
      </c>
      <c r="D934" t="s">
        <v>207</v>
      </c>
      <c r="E934"/>
      <c r="F934" t="s">
        <v>180</v>
      </c>
      <c r="G934" t="s">
        <v>208</v>
      </c>
      <c r="H934" t="s">
        <v>1955</v>
      </c>
      <c r="I934" s="25">
        <v>45108</v>
      </c>
      <c r="J934" t="s">
        <v>174</v>
      </c>
      <c r="K934" t="s">
        <v>352</v>
      </c>
      <c r="L934" t="s">
        <v>175</v>
      </c>
    </row>
    <row r="935" spans="1:12">
      <c r="A935" t="s">
        <v>1956</v>
      </c>
      <c r="B935"/>
      <c r="C935" t="s">
        <v>177</v>
      </c>
      <c r="D935" t="s">
        <v>216</v>
      </c>
      <c r="E935" t="s">
        <v>179</v>
      </c>
      <c r="F935" t="s">
        <v>180</v>
      </c>
      <c r="G935"/>
      <c r="H935" t="s">
        <v>1957</v>
      </c>
      <c r="I935" s="25">
        <v>44392</v>
      </c>
      <c r="J935" t="s">
        <v>174</v>
      </c>
      <c r="K935"/>
      <c r="L935" t="s">
        <v>175</v>
      </c>
    </row>
    <row r="936" spans="1:12">
      <c r="A936" t="s">
        <v>1958</v>
      </c>
      <c r="B936"/>
      <c r="C936" t="s">
        <v>177</v>
      </c>
      <c r="D936" t="s">
        <v>178</v>
      </c>
      <c r="E936" t="s">
        <v>179</v>
      </c>
      <c r="F936" t="s">
        <v>180</v>
      </c>
      <c r="G936"/>
      <c r="H936" t="s">
        <v>1959</v>
      </c>
      <c r="I936" s="25">
        <v>40296</v>
      </c>
      <c r="J936" t="s">
        <v>174</v>
      </c>
      <c r="K936"/>
      <c r="L936" t="s">
        <v>175</v>
      </c>
    </row>
    <row r="937" spans="1:12">
      <c r="A937" t="s">
        <v>1960</v>
      </c>
      <c r="B937"/>
      <c r="C937" t="s">
        <v>199</v>
      </c>
      <c r="D937" t="s">
        <v>216</v>
      </c>
      <c r="E937" t="s">
        <v>832</v>
      </c>
      <c r="F937" t="s">
        <v>180</v>
      </c>
      <c r="G937"/>
      <c r="H937" t="s">
        <v>1961</v>
      </c>
      <c r="I937" s="25">
        <v>40296</v>
      </c>
      <c r="J937" t="s">
        <v>174</v>
      </c>
      <c r="K937"/>
      <c r="L937" t="s">
        <v>175</v>
      </c>
    </row>
    <row r="938" spans="1:12">
      <c r="A938"/>
      <c r="B938"/>
      <c r="C938" t="s">
        <v>169</v>
      </c>
      <c r="D938" t="s">
        <v>170</v>
      </c>
      <c r="E938"/>
      <c r="F938" t="s">
        <v>171</v>
      </c>
      <c r="G938" t="s">
        <v>1432</v>
      </c>
      <c r="H938" t="s">
        <v>1962</v>
      </c>
      <c r="I938" s="25">
        <v>44378</v>
      </c>
      <c r="J938" t="s">
        <v>174</v>
      </c>
      <c r="K938"/>
      <c r="L938" t="s">
        <v>175</v>
      </c>
    </row>
    <row r="939" spans="1:12">
      <c r="A939" t="s">
        <v>1963</v>
      </c>
      <c r="B939"/>
      <c r="C939" t="s">
        <v>177</v>
      </c>
      <c r="D939" t="s">
        <v>216</v>
      </c>
      <c r="E939" t="s">
        <v>796</v>
      </c>
      <c r="F939" t="s">
        <v>180</v>
      </c>
      <c r="G939"/>
      <c r="H939" t="s">
        <v>1964</v>
      </c>
      <c r="I939" s="25">
        <v>44392</v>
      </c>
      <c r="J939" t="s">
        <v>174</v>
      </c>
      <c r="K939"/>
      <c r="L939" t="s">
        <v>175</v>
      </c>
    </row>
    <row r="940" spans="1:12">
      <c r="A940" t="s">
        <v>1965</v>
      </c>
      <c r="B940"/>
      <c r="C940" t="s">
        <v>177</v>
      </c>
      <c r="D940" t="s">
        <v>216</v>
      </c>
      <c r="E940" t="s">
        <v>179</v>
      </c>
      <c r="F940" t="s">
        <v>180</v>
      </c>
      <c r="G940"/>
      <c r="H940" t="s">
        <v>1966</v>
      </c>
      <c r="I940" s="25">
        <v>44392</v>
      </c>
      <c r="J940" t="s">
        <v>174</v>
      </c>
      <c r="K940"/>
      <c r="L940" t="s">
        <v>175</v>
      </c>
    </row>
    <row r="941" spans="1:12">
      <c r="A941"/>
      <c r="B941" t="s">
        <v>1460</v>
      </c>
      <c r="C941" t="s">
        <v>242</v>
      </c>
      <c r="D941" t="s">
        <v>827</v>
      </c>
      <c r="E941"/>
      <c r="F941" t="s">
        <v>180</v>
      </c>
      <c r="G941"/>
      <c r="H941" t="s">
        <v>1967</v>
      </c>
      <c r="I941" s="25">
        <v>41456</v>
      </c>
      <c r="J941" t="s">
        <v>174</v>
      </c>
      <c r="K941"/>
      <c r="L941" t="s">
        <v>175</v>
      </c>
    </row>
    <row r="942" spans="1:12">
      <c r="A942" t="s">
        <v>1968</v>
      </c>
      <c r="B942"/>
      <c r="C942" t="s">
        <v>177</v>
      </c>
      <c r="D942" t="s">
        <v>178</v>
      </c>
      <c r="E942" t="s">
        <v>220</v>
      </c>
      <c r="F942" t="s">
        <v>180</v>
      </c>
      <c r="G942"/>
      <c r="H942" t="s">
        <v>1969</v>
      </c>
      <c r="I942" s="25">
        <v>40296</v>
      </c>
      <c r="J942" t="s">
        <v>174</v>
      </c>
      <c r="K942"/>
      <c r="L942" t="s">
        <v>175</v>
      </c>
    </row>
    <row r="943" spans="1:12">
      <c r="A943" t="s">
        <v>1970</v>
      </c>
      <c r="B943"/>
      <c r="C943" t="s">
        <v>199</v>
      </c>
      <c r="D943" t="s">
        <v>216</v>
      </c>
      <c r="E943" t="s">
        <v>304</v>
      </c>
      <c r="F943" t="s">
        <v>180</v>
      </c>
      <c r="G943"/>
      <c r="H943" t="s">
        <v>1971</v>
      </c>
      <c r="I943" s="25">
        <v>44392</v>
      </c>
      <c r="J943" t="s">
        <v>174</v>
      </c>
      <c r="K943"/>
      <c r="L943" t="s">
        <v>175</v>
      </c>
    </row>
    <row r="944" spans="1:12">
      <c r="A944"/>
      <c r="B944" t="s">
        <v>1057</v>
      </c>
      <c r="C944" t="s">
        <v>169</v>
      </c>
      <c r="D944" t="s">
        <v>207</v>
      </c>
      <c r="E944"/>
      <c r="F944" t="s">
        <v>180</v>
      </c>
      <c r="G944" t="s">
        <v>1328</v>
      </c>
      <c r="H944" t="s">
        <v>1972</v>
      </c>
      <c r="I944" s="25">
        <v>43831</v>
      </c>
      <c r="J944" t="s">
        <v>174</v>
      </c>
      <c r="K944"/>
      <c r="L944" t="s">
        <v>175</v>
      </c>
    </row>
    <row r="945" spans="1:12">
      <c r="A945" t="s">
        <v>1973</v>
      </c>
      <c r="B945"/>
      <c r="C945" t="s">
        <v>199</v>
      </c>
      <c r="D945" t="s">
        <v>189</v>
      </c>
      <c r="E945" t="s">
        <v>491</v>
      </c>
      <c r="F945" t="s">
        <v>180</v>
      </c>
      <c r="G945"/>
      <c r="H945" t="s">
        <v>1974</v>
      </c>
      <c r="I945" s="25">
        <v>40296</v>
      </c>
      <c r="J945" t="s">
        <v>174</v>
      </c>
      <c r="K945"/>
      <c r="L945" t="s">
        <v>175</v>
      </c>
    </row>
    <row r="946" spans="1:12">
      <c r="A946" t="s">
        <v>1975</v>
      </c>
      <c r="B946"/>
      <c r="C946" t="s">
        <v>177</v>
      </c>
      <c r="D946" t="s">
        <v>216</v>
      </c>
      <c r="E946" t="s">
        <v>220</v>
      </c>
      <c r="F946" t="s">
        <v>180</v>
      </c>
      <c r="G946"/>
      <c r="H946" t="s">
        <v>1976</v>
      </c>
      <c r="I946" s="25">
        <v>44392</v>
      </c>
      <c r="J946" t="s">
        <v>174</v>
      </c>
      <c r="K946"/>
      <c r="L946" t="s">
        <v>175</v>
      </c>
    </row>
    <row r="947" spans="1:12">
      <c r="A947" t="s">
        <v>1977</v>
      </c>
      <c r="B947"/>
      <c r="C947" t="s">
        <v>199</v>
      </c>
      <c r="D947" t="s">
        <v>216</v>
      </c>
      <c r="E947" t="s">
        <v>304</v>
      </c>
      <c r="F947" t="s">
        <v>180</v>
      </c>
      <c r="G947"/>
      <c r="H947" t="s">
        <v>1978</v>
      </c>
      <c r="I947" s="25">
        <v>44392</v>
      </c>
      <c r="J947" t="s">
        <v>174</v>
      </c>
      <c r="K947"/>
      <c r="L947" t="s">
        <v>175</v>
      </c>
    </row>
    <row r="948" spans="1:12">
      <c r="A948"/>
      <c r="B948" t="s">
        <v>573</v>
      </c>
      <c r="C948" t="s">
        <v>206</v>
      </c>
      <c r="D948" t="s">
        <v>207</v>
      </c>
      <c r="E948"/>
      <c r="F948" t="s">
        <v>180</v>
      </c>
      <c r="G948" t="s">
        <v>426</v>
      </c>
      <c r="H948" t="s">
        <v>1979</v>
      </c>
      <c r="I948" s="25">
        <v>44013</v>
      </c>
      <c r="J948" t="s">
        <v>174</v>
      </c>
      <c r="K948"/>
      <c r="L948" t="s">
        <v>175</v>
      </c>
    </row>
    <row r="949" spans="1:12">
      <c r="A949" t="s">
        <v>1980</v>
      </c>
      <c r="B949"/>
      <c r="C949" t="s">
        <v>177</v>
      </c>
      <c r="D949" t="s">
        <v>216</v>
      </c>
      <c r="E949" t="s">
        <v>179</v>
      </c>
      <c r="F949" t="s">
        <v>180</v>
      </c>
      <c r="G949"/>
      <c r="H949" t="s">
        <v>1981</v>
      </c>
      <c r="I949" s="25">
        <v>44392</v>
      </c>
      <c r="J949" t="s">
        <v>174</v>
      </c>
      <c r="K949"/>
      <c r="L949" t="s">
        <v>175</v>
      </c>
    </row>
    <row r="950" spans="1:12">
      <c r="A950" t="s">
        <v>1499</v>
      </c>
      <c r="B950"/>
      <c r="C950" t="s">
        <v>199</v>
      </c>
      <c r="D950" t="s">
        <v>178</v>
      </c>
      <c r="E950" t="s">
        <v>232</v>
      </c>
      <c r="F950" t="s">
        <v>180</v>
      </c>
      <c r="G950"/>
      <c r="H950" t="s">
        <v>1982</v>
      </c>
      <c r="I950" s="25">
        <v>40296</v>
      </c>
      <c r="J950" t="s">
        <v>174</v>
      </c>
      <c r="K950"/>
      <c r="L950" t="s">
        <v>175</v>
      </c>
    </row>
    <row r="951" spans="1:12">
      <c r="A951"/>
      <c r="B951"/>
      <c r="C951" t="s">
        <v>298</v>
      </c>
      <c r="D951" t="s">
        <v>299</v>
      </c>
      <c r="E951"/>
      <c r="F951" t="s">
        <v>180</v>
      </c>
      <c r="G951" t="s">
        <v>320</v>
      </c>
      <c r="H951" t="s">
        <v>1983</v>
      </c>
      <c r="I951" s="25">
        <v>40296</v>
      </c>
      <c r="J951" t="s">
        <v>174</v>
      </c>
      <c r="K951"/>
      <c r="L951" t="s">
        <v>175</v>
      </c>
    </row>
    <row r="952" spans="1:12">
      <c r="A952" t="s">
        <v>1984</v>
      </c>
      <c r="B952"/>
      <c r="C952" t="s">
        <v>215</v>
      </c>
      <c r="D952" t="s">
        <v>216</v>
      </c>
      <c r="E952"/>
      <c r="F952" t="s">
        <v>180</v>
      </c>
      <c r="G952"/>
      <c r="H952" t="s">
        <v>1985</v>
      </c>
      <c r="I952" s="25">
        <v>367</v>
      </c>
      <c r="J952" t="s">
        <v>174</v>
      </c>
      <c r="K952"/>
      <c r="L952" t="s">
        <v>175</v>
      </c>
    </row>
    <row r="953" spans="1:12">
      <c r="A953" t="s">
        <v>1986</v>
      </c>
      <c r="B953"/>
      <c r="C953" t="s">
        <v>177</v>
      </c>
      <c r="D953" t="s">
        <v>178</v>
      </c>
      <c r="E953" t="s">
        <v>179</v>
      </c>
      <c r="F953" t="s">
        <v>180</v>
      </c>
      <c r="G953"/>
      <c r="H953" t="s">
        <v>1987</v>
      </c>
      <c r="I953" s="25">
        <v>40296</v>
      </c>
      <c r="J953" t="s">
        <v>174</v>
      </c>
      <c r="K953"/>
      <c r="L953" t="s">
        <v>175</v>
      </c>
    </row>
    <row r="954" spans="1:12">
      <c r="A954"/>
      <c r="B954"/>
      <c r="C954" t="s">
        <v>298</v>
      </c>
      <c r="D954" t="s">
        <v>299</v>
      </c>
      <c r="E954"/>
      <c r="F954" t="s">
        <v>180</v>
      </c>
      <c r="G954" t="s">
        <v>1767</v>
      </c>
      <c r="H954" t="s">
        <v>1988</v>
      </c>
      <c r="I954" s="25">
        <v>40296</v>
      </c>
      <c r="J954" t="s">
        <v>174</v>
      </c>
      <c r="K954"/>
      <c r="L954" t="s">
        <v>175</v>
      </c>
    </row>
    <row r="955" spans="1:12">
      <c r="A955" t="s">
        <v>1989</v>
      </c>
      <c r="B955"/>
      <c r="C955" t="s">
        <v>177</v>
      </c>
      <c r="D955" t="s">
        <v>216</v>
      </c>
      <c r="E955" t="s">
        <v>203</v>
      </c>
      <c r="F955" t="s">
        <v>180</v>
      </c>
      <c r="G955"/>
      <c r="H955" t="s">
        <v>1990</v>
      </c>
      <c r="I955" s="25">
        <v>44392</v>
      </c>
      <c r="J955" t="s">
        <v>174</v>
      </c>
      <c r="K955"/>
      <c r="L955" t="s">
        <v>175</v>
      </c>
    </row>
    <row r="956" spans="1:12">
      <c r="A956" t="s">
        <v>1991</v>
      </c>
      <c r="B956"/>
      <c r="C956" t="s">
        <v>199</v>
      </c>
      <c r="D956" t="s">
        <v>178</v>
      </c>
      <c r="E956" t="s">
        <v>200</v>
      </c>
      <c r="F956" t="s">
        <v>180</v>
      </c>
      <c r="G956"/>
      <c r="H956" t="s">
        <v>1992</v>
      </c>
      <c r="I956" s="25">
        <v>40296</v>
      </c>
      <c r="J956" t="s">
        <v>174</v>
      </c>
      <c r="K956"/>
      <c r="L956" t="s">
        <v>175</v>
      </c>
    </row>
    <row r="957" spans="1:12">
      <c r="A957" t="s">
        <v>1993</v>
      </c>
      <c r="B957"/>
      <c r="C957" t="s">
        <v>199</v>
      </c>
      <c r="D957" t="s">
        <v>216</v>
      </c>
      <c r="E957" t="s">
        <v>335</v>
      </c>
      <c r="F957" t="s">
        <v>180</v>
      </c>
      <c r="G957"/>
      <c r="H957" t="s">
        <v>1994</v>
      </c>
      <c r="I957" s="25">
        <v>44392</v>
      </c>
      <c r="J957" t="s">
        <v>174</v>
      </c>
      <c r="K957"/>
      <c r="L957" t="s">
        <v>175</v>
      </c>
    </row>
    <row r="958" spans="1:12">
      <c r="A958" t="s">
        <v>1995</v>
      </c>
      <c r="B958"/>
      <c r="C958" t="s">
        <v>199</v>
      </c>
      <c r="D958" t="s">
        <v>216</v>
      </c>
      <c r="E958" t="s">
        <v>232</v>
      </c>
      <c r="F958" t="s">
        <v>180</v>
      </c>
      <c r="G958"/>
      <c r="H958" t="s">
        <v>1996</v>
      </c>
      <c r="I958" s="25">
        <v>44392</v>
      </c>
      <c r="J958" t="s">
        <v>174</v>
      </c>
      <c r="K958"/>
      <c r="L958" t="s">
        <v>175</v>
      </c>
    </row>
    <row r="959" spans="1:12">
      <c r="A959"/>
      <c r="B959" t="s">
        <v>1586</v>
      </c>
      <c r="C959" t="s">
        <v>242</v>
      </c>
      <c r="D959" t="s">
        <v>207</v>
      </c>
      <c r="E959"/>
      <c r="F959" t="s">
        <v>180</v>
      </c>
      <c r="G959"/>
      <c r="H959" t="s">
        <v>1997</v>
      </c>
      <c r="I959" s="25">
        <v>41091</v>
      </c>
      <c r="J959" t="s">
        <v>174</v>
      </c>
      <c r="K959"/>
      <c r="L959" t="s">
        <v>175</v>
      </c>
    </row>
    <row r="960" spans="1:12">
      <c r="A960" t="s">
        <v>1998</v>
      </c>
      <c r="B960"/>
      <c r="C960" t="s">
        <v>215</v>
      </c>
      <c r="D960" t="s">
        <v>216</v>
      </c>
      <c r="E960"/>
      <c r="F960" t="s">
        <v>180</v>
      </c>
      <c r="G960"/>
      <c r="H960" t="s">
        <v>1999</v>
      </c>
      <c r="I960" s="25">
        <v>367</v>
      </c>
      <c r="J960" t="s">
        <v>174</v>
      </c>
      <c r="K960"/>
      <c r="L960" t="s">
        <v>175</v>
      </c>
    </row>
    <row r="961" spans="1:12">
      <c r="A961" t="s">
        <v>2000</v>
      </c>
      <c r="B961"/>
      <c r="C961" t="s">
        <v>199</v>
      </c>
      <c r="D961" t="s">
        <v>216</v>
      </c>
      <c r="E961" t="s">
        <v>304</v>
      </c>
      <c r="F961" t="s">
        <v>180</v>
      </c>
      <c r="G961"/>
      <c r="H961" t="s">
        <v>2001</v>
      </c>
      <c r="I961" s="25">
        <v>44392</v>
      </c>
      <c r="J961" t="s">
        <v>174</v>
      </c>
      <c r="K961"/>
      <c r="L961" t="s">
        <v>175</v>
      </c>
    </row>
    <row r="962" spans="1:12">
      <c r="A962" t="s">
        <v>2002</v>
      </c>
      <c r="B962"/>
      <c r="C962" t="s">
        <v>177</v>
      </c>
      <c r="D962" t="s">
        <v>216</v>
      </c>
      <c r="E962" t="s">
        <v>296</v>
      </c>
      <c r="F962" t="s">
        <v>180</v>
      </c>
      <c r="G962"/>
      <c r="H962" t="s">
        <v>2003</v>
      </c>
      <c r="I962" s="25">
        <v>44392</v>
      </c>
      <c r="J962" t="s">
        <v>174</v>
      </c>
      <c r="K962"/>
      <c r="L962" t="s">
        <v>175</v>
      </c>
    </row>
    <row r="963" spans="1:12">
      <c r="A963" t="s">
        <v>2004</v>
      </c>
      <c r="B963"/>
      <c r="C963" t="s">
        <v>177</v>
      </c>
      <c r="D963" t="s">
        <v>216</v>
      </c>
      <c r="E963" t="s">
        <v>220</v>
      </c>
      <c r="F963" t="s">
        <v>180</v>
      </c>
      <c r="G963"/>
      <c r="H963" t="s">
        <v>2005</v>
      </c>
      <c r="I963" s="25">
        <v>44392</v>
      </c>
      <c r="J963" t="s">
        <v>174</v>
      </c>
      <c r="K963"/>
      <c r="L963" t="s">
        <v>175</v>
      </c>
    </row>
    <row r="964" spans="1:12">
      <c r="A964" t="s">
        <v>2006</v>
      </c>
      <c r="B964"/>
      <c r="C964" t="s">
        <v>199</v>
      </c>
      <c r="D964" t="s">
        <v>178</v>
      </c>
      <c r="E964" t="s">
        <v>232</v>
      </c>
      <c r="F964" t="s">
        <v>180</v>
      </c>
      <c r="G964"/>
      <c r="H964" t="s">
        <v>2007</v>
      </c>
      <c r="I964" s="25">
        <v>40296</v>
      </c>
      <c r="J964" t="s">
        <v>174</v>
      </c>
      <c r="K964"/>
      <c r="L964" t="s">
        <v>175</v>
      </c>
    </row>
    <row r="965" spans="1:12">
      <c r="A965" t="s">
        <v>2008</v>
      </c>
      <c r="B965"/>
      <c r="C965" t="s">
        <v>199</v>
      </c>
      <c r="D965" t="s">
        <v>216</v>
      </c>
      <c r="E965" t="s">
        <v>304</v>
      </c>
      <c r="F965" t="s">
        <v>180</v>
      </c>
      <c r="G965"/>
      <c r="H965" t="s">
        <v>2009</v>
      </c>
      <c r="I965" s="25">
        <v>44392</v>
      </c>
      <c r="J965" t="s">
        <v>174</v>
      </c>
      <c r="K965"/>
      <c r="L965" t="s">
        <v>175</v>
      </c>
    </row>
    <row r="966" spans="1:12">
      <c r="A966" t="s">
        <v>2010</v>
      </c>
      <c r="B966"/>
      <c r="C966" t="s">
        <v>199</v>
      </c>
      <c r="D966" t="s">
        <v>178</v>
      </c>
      <c r="E966" t="s">
        <v>255</v>
      </c>
      <c r="F966" t="s">
        <v>180</v>
      </c>
      <c r="G966"/>
      <c r="H966" t="s">
        <v>2011</v>
      </c>
      <c r="I966" s="25">
        <v>40296</v>
      </c>
      <c r="J966" t="s">
        <v>174</v>
      </c>
      <c r="K966"/>
      <c r="L966" t="s">
        <v>175</v>
      </c>
    </row>
    <row r="967" spans="1:12">
      <c r="A967" t="s">
        <v>2012</v>
      </c>
      <c r="B967"/>
      <c r="C967" t="s">
        <v>177</v>
      </c>
      <c r="D967" t="s">
        <v>216</v>
      </c>
      <c r="E967" t="s">
        <v>940</v>
      </c>
      <c r="F967" t="s">
        <v>180</v>
      </c>
      <c r="G967"/>
      <c r="H967" t="s">
        <v>2013</v>
      </c>
      <c r="I967" s="25">
        <v>44392</v>
      </c>
      <c r="J967" t="s">
        <v>174</v>
      </c>
      <c r="K967"/>
      <c r="L967" t="s">
        <v>175</v>
      </c>
    </row>
    <row r="968" spans="1:12">
      <c r="A968" t="s">
        <v>2014</v>
      </c>
      <c r="B968"/>
      <c r="C968" t="s">
        <v>177</v>
      </c>
      <c r="D968" t="s">
        <v>189</v>
      </c>
      <c r="E968" t="s">
        <v>220</v>
      </c>
      <c r="F968" t="s">
        <v>180</v>
      </c>
      <c r="G968"/>
      <c r="H968" t="s">
        <v>2015</v>
      </c>
      <c r="I968" s="25">
        <v>40296</v>
      </c>
      <c r="J968" t="s">
        <v>174</v>
      </c>
      <c r="K968"/>
      <c r="L968" t="s">
        <v>175</v>
      </c>
    </row>
    <row r="969" spans="1:12">
      <c r="A969" t="s">
        <v>2016</v>
      </c>
      <c r="B969"/>
      <c r="C969" t="s">
        <v>199</v>
      </c>
      <c r="D969" t="s">
        <v>216</v>
      </c>
      <c r="E969" t="s">
        <v>304</v>
      </c>
      <c r="F969" t="s">
        <v>180</v>
      </c>
      <c r="G969"/>
      <c r="H969" t="s">
        <v>2017</v>
      </c>
      <c r="I969" s="25">
        <v>42705</v>
      </c>
      <c r="J969" t="s">
        <v>174</v>
      </c>
      <c r="K969"/>
      <c r="L969" t="s">
        <v>175</v>
      </c>
    </row>
    <row r="970" spans="1:12">
      <c r="A970" t="s">
        <v>2018</v>
      </c>
      <c r="B970"/>
      <c r="C970" t="s">
        <v>199</v>
      </c>
      <c r="D970" t="s">
        <v>225</v>
      </c>
      <c r="E970" t="s">
        <v>232</v>
      </c>
      <c r="F970" t="s">
        <v>180</v>
      </c>
      <c r="G970"/>
      <c r="H970" t="s">
        <v>2019</v>
      </c>
      <c r="I970" s="25">
        <v>44392</v>
      </c>
      <c r="J970" t="s">
        <v>174</v>
      </c>
      <c r="K970"/>
      <c r="L970" t="s">
        <v>175</v>
      </c>
    </row>
    <row r="971" spans="1:12">
      <c r="A971"/>
      <c r="B971" t="s">
        <v>1059</v>
      </c>
      <c r="C971" t="s">
        <v>242</v>
      </c>
      <c r="D971" t="s">
        <v>827</v>
      </c>
      <c r="E971"/>
      <c r="F971" t="s">
        <v>180</v>
      </c>
      <c r="G971"/>
      <c r="H971" t="s">
        <v>2020</v>
      </c>
      <c r="I971" s="25">
        <v>41456</v>
      </c>
      <c r="J971" t="s">
        <v>174</v>
      </c>
      <c r="K971"/>
      <c r="L971" t="s">
        <v>175</v>
      </c>
    </row>
    <row r="972" spans="1:12">
      <c r="A972" t="s">
        <v>2021</v>
      </c>
      <c r="B972"/>
      <c r="C972" t="s">
        <v>177</v>
      </c>
      <c r="D972" t="s">
        <v>216</v>
      </c>
      <c r="E972" t="s">
        <v>203</v>
      </c>
      <c r="F972" t="s">
        <v>180</v>
      </c>
      <c r="G972"/>
      <c r="H972" t="s">
        <v>2022</v>
      </c>
      <c r="I972" s="25">
        <v>45184</v>
      </c>
      <c r="J972" t="s">
        <v>174</v>
      </c>
      <c r="K972"/>
      <c r="L972" t="s">
        <v>175</v>
      </c>
    </row>
    <row r="973" spans="1:12">
      <c r="A973" t="s">
        <v>2023</v>
      </c>
      <c r="B973"/>
      <c r="C973" t="s">
        <v>177</v>
      </c>
      <c r="D973" t="s">
        <v>216</v>
      </c>
      <c r="E973" t="s">
        <v>203</v>
      </c>
      <c r="F973" t="s">
        <v>180</v>
      </c>
      <c r="G973"/>
      <c r="H973" t="s">
        <v>2024</v>
      </c>
      <c r="I973" s="25">
        <v>44392</v>
      </c>
      <c r="J973" t="s">
        <v>174</v>
      </c>
      <c r="K973"/>
      <c r="L973" t="s">
        <v>175</v>
      </c>
    </row>
    <row r="974" spans="1:12">
      <c r="A974"/>
      <c r="B974"/>
      <c r="C974" t="s">
        <v>188</v>
      </c>
      <c r="D974" t="s">
        <v>189</v>
      </c>
      <c r="E974"/>
      <c r="F974" t="s">
        <v>180</v>
      </c>
      <c r="G974" t="s">
        <v>1021</v>
      </c>
      <c r="H974" t="s">
        <v>2025</v>
      </c>
      <c r="I974" s="25">
        <v>45108</v>
      </c>
      <c r="J974" t="s">
        <v>174</v>
      </c>
      <c r="K974" t="s">
        <v>806</v>
      </c>
      <c r="L974" t="s">
        <v>175</v>
      </c>
    </row>
    <row r="975" spans="1:12">
      <c r="A975" t="s">
        <v>2026</v>
      </c>
      <c r="B975"/>
      <c r="C975" t="s">
        <v>229</v>
      </c>
      <c r="D975" t="s">
        <v>216</v>
      </c>
      <c r="E975"/>
      <c r="F975" t="s">
        <v>180</v>
      </c>
      <c r="G975"/>
      <c r="H975" t="s">
        <v>2027</v>
      </c>
      <c r="I975" s="25">
        <v>40296</v>
      </c>
      <c r="J975" t="s">
        <v>174</v>
      </c>
      <c r="K975"/>
      <c r="L975" t="s">
        <v>175</v>
      </c>
    </row>
    <row r="976" spans="1:12">
      <c r="A976"/>
      <c r="B976"/>
      <c r="C976" t="s">
        <v>593</v>
      </c>
      <c r="D976" t="s">
        <v>189</v>
      </c>
      <c r="E976"/>
      <c r="F976" t="s">
        <v>180</v>
      </c>
      <c r="G976" t="s">
        <v>2028</v>
      </c>
      <c r="H976" t="s">
        <v>2029</v>
      </c>
      <c r="I976" s="25">
        <v>42856</v>
      </c>
      <c r="J976" t="s">
        <v>174</v>
      </c>
      <c r="K976"/>
      <c r="L976" t="s">
        <v>175</v>
      </c>
    </row>
    <row r="977" spans="1:12">
      <c r="A977"/>
      <c r="B977"/>
      <c r="C977" t="s">
        <v>169</v>
      </c>
      <c r="D977" t="s">
        <v>617</v>
      </c>
      <c r="E977"/>
      <c r="F977" t="s">
        <v>180</v>
      </c>
      <c r="G977" t="s">
        <v>885</v>
      </c>
      <c r="H977" t="s">
        <v>2030</v>
      </c>
      <c r="I977" s="25">
        <v>44378</v>
      </c>
      <c r="J977" t="s">
        <v>174</v>
      </c>
      <c r="K977"/>
      <c r="L977" t="s">
        <v>175</v>
      </c>
    </row>
    <row r="978" spans="1:12">
      <c r="A978"/>
      <c r="B978"/>
      <c r="C978" t="s">
        <v>298</v>
      </c>
      <c r="D978" t="s">
        <v>170</v>
      </c>
      <c r="E978"/>
      <c r="F978" t="s">
        <v>180</v>
      </c>
      <c r="G978"/>
      <c r="H978" t="s">
        <v>2031</v>
      </c>
      <c r="I978" s="25">
        <v>367</v>
      </c>
      <c r="J978" t="s">
        <v>174</v>
      </c>
      <c r="K978" t="s">
        <v>546</v>
      </c>
      <c r="L978" t="s">
        <v>175</v>
      </c>
    </row>
    <row r="979" spans="1:12">
      <c r="A979" t="s">
        <v>2032</v>
      </c>
      <c r="B979"/>
      <c r="C979" t="s">
        <v>199</v>
      </c>
      <c r="D979" t="s">
        <v>216</v>
      </c>
      <c r="E979" t="s">
        <v>335</v>
      </c>
      <c r="F979" t="s">
        <v>180</v>
      </c>
      <c r="G979"/>
      <c r="H979" t="s">
        <v>2033</v>
      </c>
      <c r="I979" s="25">
        <v>41962</v>
      </c>
      <c r="J979" t="s">
        <v>174</v>
      </c>
      <c r="K979"/>
      <c r="L979" t="s">
        <v>175</v>
      </c>
    </row>
    <row r="980" spans="1:12">
      <c r="A980" t="s">
        <v>2034</v>
      </c>
      <c r="B980"/>
      <c r="C980" t="s">
        <v>199</v>
      </c>
      <c r="D980" t="s">
        <v>216</v>
      </c>
      <c r="E980" t="s">
        <v>232</v>
      </c>
      <c r="F980" t="s">
        <v>180</v>
      </c>
      <c r="G980"/>
      <c r="H980" t="s">
        <v>2035</v>
      </c>
      <c r="I980" s="25">
        <v>44953</v>
      </c>
      <c r="J980" t="s">
        <v>174</v>
      </c>
      <c r="K980"/>
      <c r="L980" t="s">
        <v>175</v>
      </c>
    </row>
    <row r="981" spans="1:12">
      <c r="A981"/>
      <c r="B981"/>
      <c r="C981" t="s">
        <v>169</v>
      </c>
      <c r="D981" t="s">
        <v>178</v>
      </c>
      <c r="E981"/>
      <c r="F981" t="s">
        <v>180</v>
      </c>
      <c r="G981" t="s">
        <v>341</v>
      </c>
      <c r="H981" t="s">
        <v>2036</v>
      </c>
      <c r="I981" s="25">
        <v>44197</v>
      </c>
      <c r="J981" t="s">
        <v>174</v>
      </c>
      <c r="K981"/>
      <c r="L981" t="s">
        <v>175</v>
      </c>
    </row>
    <row r="982" spans="1:12">
      <c r="A982"/>
      <c r="B982"/>
      <c r="C982" t="s">
        <v>169</v>
      </c>
      <c r="D982" t="s">
        <v>178</v>
      </c>
      <c r="E982"/>
      <c r="F982" t="s">
        <v>171</v>
      </c>
      <c r="G982" t="s">
        <v>195</v>
      </c>
      <c r="H982" t="s">
        <v>2037</v>
      </c>
      <c r="I982" s="25">
        <v>44424</v>
      </c>
      <c r="J982" t="s">
        <v>174</v>
      </c>
      <c r="K982" t="s">
        <v>197</v>
      </c>
      <c r="L982" t="s">
        <v>175</v>
      </c>
    </row>
    <row r="983" spans="1:12">
      <c r="A983" t="s">
        <v>2038</v>
      </c>
      <c r="B983"/>
      <c r="C983" t="s">
        <v>177</v>
      </c>
      <c r="D983" t="s">
        <v>216</v>
      </c>
      <c r="E983" t="s">
        <v>232</v>
      </c>
      <c r="F983" t="s">
        <v>180</v>
      </c>
      <c r="G983"/>
      <c r="H983" t="s">
        <v>2039</v>
      </c>
      <c r="I983" s="25">
        <v>40296</v>
      </c>
      <c r="J983" t="s">
        <v>174</v>
      </c>
      <c r="K983"/>
      <c r="L983" t="s">
        <v>175</v>
      </c>
    </row>
    <row r="984" spans="1:12">
      <c r="A984"/>
      <c r="B984"/>
      <c r="C984" t="s">
        <v>593</v>
      </c>
      <c r="D984" t="s">
        <v>189</v>
      </c>
      <c r="E984"/>
      <c r="F984" t="s">
        <v>180</v>
      </c>
      <c r="G984" t="s">
        <v>2040</v>
      </c>
      <c r="H984" t="s">
        <v>2041</v>
      </c>
      <c r="I984" s="25">
        <v>42856</v>
      </c>
      <c r="J984" t="s">
        <v>174</v>
      </c>
      <c r="K984"/>
      <c r="L984" t="s">
        <v>175</v>
      </c>
    </row>
    <row r="985" spans="1:12">
      <c r="A985"/>
      <c r="B985"/>
      <c r="C985" t="s">
        <v>188</v>
      </c>
      <c r="D985" t="s">
        <v>189</v>
      </c>
      <c r="E985"/>
      <c r="F985" t="s">
        <v>171</v>
      </c>
      <c r="G985" t="s">
        <v>485</v>
      </c>
      <c r="H985" t="s">
        <v>2042</v>
      </c>
      <c r="I985" s="25">
        <v>44562</v>
      </c>
      <c r="J985" t="s">
        <v>174</v>
      </c>
      <c r="K985"/>
      <c r="L985" t="s">
        <v>175</v>
      </c>
    </row>
    <row r="986" spans="1:12">
      <c r="A986" t="s">
        <v>1774</v>
      </c>
      <c r="B986"/>
      <c r="C986" t="s">
        <v>177</v>
      </c>
      <c r="D986" t="s">
        <v>216</v>
      </c>
      <c r="E986" t="s">
        <v>179</v>
      </c>
      <c r="F986" t="s">
        <v>180</v>
      </c>
      <c r="G986"/>
      <c r="H986" t="s">
        <v>2043</v>
      </c>
      <c r="I986" s="25">
        <v>40296</v>
      </c>
      <c r="J986" t="s">
        <v>174</v>
      </c>
      <c r="K986"/>
      <c r="L986" t="s">
        <v>175</v>
      </c>
    </row>
    <row r="987" spans="1:12">
      <c r="A987"/>
      <c r="B987"/>
      <c r="C987" t="s">
        <v>251</v>
      </c>
      <c r="D987" t="s">
        <v>178</v>
      </c>
      <c r="E987" t="s">
        <v>2044</v>
      </c>
      <c r="F987" t="s">
        <v>180</v>
      </c>
      <c r="G987"/>
      <c r="H987" t="s">
        <v>2045</v>
      </c>
      <c r="I987" s="25">
        <v>367</v>
      </c>
      <c r="J987" t="s">
        <v>174</v>
      </c>
      <c r="K987" t="s">
        <v>664</v>
      </c>
      <c r="L987" t="s">
        <v>175</v>
      </c>
    </row>
    <row r="988" spans="1:12">
      <c r="A988" t="s">
        <v>807</v>
      </c>
      <c r="B988"/>
      <c r="C988" t="s">
        <v>169</v>
      </c>
      <c r="D988" t="s">
        <v>178</v>
      </c>
      <c r="E988"/>
      <c r="F988" t="s">
        <v>180</v>
      </c>
      <c r="G988"/>
      <c r="H988" t="s">
        <v>2046</v>
      </c>
      <c r="I988" s="25">
        <v>367</v>
      </c>
      <c r="J988" t="s">
        <v>174</v>
      </c>
      <c r="K988"/>
      <c r="L988" t="s">
        <v>175</v>
      </c>
    </row>
    <row r="989" spans="1:12">
      <c r="A989"/>
      <c r="B989" t="s">
        <v>205</v>
      </c>
      <c r="C989" t="s">
        <v>206</v>
      </c>
      <c r="D989" t="s">
        <v>207</v>
      </c>
      <c r="E989"/>
      <c r="F989" t="s">
        <v>180</v>
      </c>
      <c r="G989" t="s">
        <v>474</v>
      </c>
      <c r="H989" t="s">
        <v>2047</v>
      </c>
      <c r="I989" s="25">
        <v>44927</v>
      </c>
      <c r="J989" t="s">
        <v>174</v>
      </c>
      <c r="K989" t="s">
        <v>210</v>
      </c>
      <c r="L989" t="s">
        <v>175</v>
      </c>
    </row>
    <row r="990" spans="1:12">
      <c r="A990"/>
      <c r="B990"/>
      <c r="C990" t="s">
        <v>365</v>
      </c>
      <c r="D990" t="s">
        <v>366</v>
      </c>
      <c r="E990"/>
      <c r="F990" t="s">
        <v>180</v>
      </c>
      <c r="G990" t="s">
        <v>2048</v>
      </c>
      <c r="H990" t="s">
        <v>2049</v>
      </c>
      <c r="I990" s="25">
        <v>41091</v>
      </c>
      <c r="J990" t="s">
        <v>174</v>
      </c>
      <c r="K990"/>
      <c r="L990" t="s">
        <v>175</v>
      </c>
    </row>
    <row r="991" spans="1:12">
      <c r="A991" t="s">
        <v>2050</v>
      </c>
      <c r="B991"/>
      <c r="C991" t="s">
        <v>177</v>
      </c>
      <c r="D991" t="s">
        <v>216</v>
      </c>
      <c r="E991" t="s">
        <v>203</v>
      </c>
      <c r="F991" t="s">
        <v>180</v>
      </c>
      <c r="G991"/>
      <c r="H991" t="s">
        <v>2051</v>
      </c>
      <c r="I991" s="25">
        <v>43733</v>
      </c>
      <c r="J991" t="s">
        <v>174</v>
      </c>
      <c r="K991"/>
      <c r="L991" t="s">
        <v>175</v>
      </c>
    </row>
    <row r="992" spans="1:12">
      <c r="A992" t="s">
        <v>2052</v>
      </c>
      <c r="B992"/>
      <c r="C992" t="s">
        <v>177</v>
      </c>
      <c r="D992" t="s">
        <v>216</v>
      </c>
      <c r="E992" t="s">
        <v>220</v>
      </c>
      <c r="F992" t="s">
        <v>180</v>
      </c>
      <c r="G992"/>
      <c r="H992" t="s">
        <v>2053</v>
      </c>
      <c r="I992" s="25">
        <v>40296</v>
      </c>
      <c r="J992" t="s">
        <v>174</v>
      </c>
      <c r="K992"/>
      <c r="L992" t="s">
        <v>175</v>
      </c>
    </row>
    <row r="993" spans="1:12">
      <c r="A993" t="s">
        <v>2038</v>
      </c>
      <c r="B993"/>
      <c r="C993" t="s">
        <v>177</v>
      </c>
      <c r="D993" t="s">
        <v>178</v>
      </c>
      <c r="E993" t="s">
        <v>232</v>
      </c>
      <c r="F993" t="s">
        <v>180</v>
      </c>
      <c r="G993"/>
      <c r="H993" t="s">
        <v>2054</v>
      </c>
      <c r="I993" s="25">
        <v>40296</v>
      </c>
      <c r="J993" t="s">
        <v>174</v>
      </c>
      <c r="K993"/>
      <c r="L993" t="s">
        <v>175</v>
      </c>
    </row>
    <row r="994" spans="1:12">
      <c r="A994" t="s">
        <v>2055</v>
      </c>
      <c r="B994"/>
      <c r="C994" t="s">
        <v>199</v>
      </c>
      <c r="D994" t="s">
        <v>225</v>
      </c>
      <c r="E994" t="s">
        <v>304</v>
      </c>
      <c r="F994" t="s">
        <v>180</v>
      </c>
      <c r="G994"/>
      <c r="H994" t="s">
        <v>2056</v>
      </c>
      <c r="I994" s="25">
        <v>44682</v>
      </c>
      <c r="J994" t="s">
        <v>174</v>
      </c>
      <c r="K994"/>
      <c r="L994" t="s">
        <v>175</v>
      </c>
    </row>
    <row r="995" spans="1:12">
      <c r="A995" t="s">
        <v>2057</v>
      </c>
      <c r="B995"/>
      <c r="C995" t="s">
        <v>229</v>
      </c>
      <c r="D995" t="s">
        <v>178</v>
      </c>
      <c r="E995"/>
      <c r="F995" t="s">
        <v>180</v>
      </c>
      <c r="G995"/>
      <c r="H995" t="s">
        <v>2058</v>
      </c>
      <c r="I995" s="25">
        <v>44453</v>
      </c>
      <c r="J995" t="s">
        <v>174</v>
      </c>
      <c r="K995"/>
      <c r="L995" t="s">
        <v>175</v>
      </c>
    </row>
    <row r="996" spans="1:12">
      <c r="A996" t="s">
        <v>2059</v>
      </c>
      <c r="B996"/>
      <c r="C996" t="s">
        <v>215</v>
      </c>
      <c r="D996" t="s">
        <v>216</v>
      </c>
      <c r="E996"/>
      <c r="F996" t="s">
        <v>180</v>
      </c>
      <c r="G996"/>
      <c r="H996" t="s">
        <v>2060</v>
      </c>
      <c r="I996" s="25">
        <v>44453</v>
      </c>
      <c r="J996" t="s">
        <v>174</v>
      </c>
      <c r="K996"/>
      <c r="L996" t="s">
        <v>175</v>
      </c>
    </row>
    <row r="997" spans="1:12">
      <c r="A997" t="s">
        <v>2061</v>
      </c>
      <c r="B997"/>
      <c r="C997" t="s">
        <v>177</v>
      </c>
      <c r="D997" t="s">
        <v>216</v>
      </c>
      <c r="E997" t="s">
        <v>179</v>
      </c>
      <c r="F997" t="s">
        <v>180</v>
      </c>
      <c r="G997"/>
      <c r="H997" t="s">
        <v>2062</v>
      </c>
      <c r="I997" s="25">
        <v>40296</v>
      </c>
      <c r="J997" t="s">
        <v>174</v>
      </c>
      <c r="K997"/>
      <c r="L997" t="s">
        <v>175</v>
      </c>
    </row>
    <row r="998" spans="1:12">
      <c r="A998" t="s">
        <v>2063</v>
      </c>
      <c r="B998"/>
      <c r="C998" t="s">
        <v>177</v>
      </c>
      <c r="D998" t="s">
        <v>216</v>
      </c>
      <c r="E998" t="s">
        <v>179</v>
      </c>
      <c r="F998" t="s">
        <v>180</v>
      </c>
      <c r="G998"/>
      <c r="H998" t="s">
        <v>2064</v>
      </c>
      <c r="I998" s="25">
        <v>44197</v>
      </c>
      <c r="J998" t="s">
        <v>174</v>
      </c>
      <c r="K998"/>
      <c r="L998" t="s">
        <v>175</v>
      </c>
    </row>
    <row r="999" spans="1:12">
      <c r="A999" t="s">
        <v>2065</v>
      </c>
      <c r="B999"/>
      <c r="C999" t="s">
        <v>177</v>
      </c>
      <c r="D999" t="s">
        <v>225</v>
      </c>
      <c r="E999" t="s">
        <v>203</v>
      </c>
      <c r="F999" t="s">
        <v>180</v>
      </c>
      <c r="G999"/>
      <c r="H999" t="s">
        <v>2066</v>
      </c>
      <c r="I999" s="25">
        <v>43985</v>
      </c>
      <c r="J999" t="s">
        <v>174</v>
      </c>
      <c r="K999"/>
      <c r="L999" t="s">
        <v>175</v>
      </c>
    </row>
    <row r="1000" spans="1:12">
      <c r="A1000"/>
      <c r="B1000"/>
      <c r="C1000" t="s">
        <v>169</v>
      </c>
      <c r="D1000" t="s">
        <v>178</v>
      </c>
      <c r="E1000"/>
      <c r="F1000" t="s">
        <v>171</v>
      </c>
      <c r="G1000" t="s">
        <v>386</v>
      </c>
      <c r="H1000" t="s">
        <v>2067</v>
      </c>
      <c r="I1000" s="25">
        <v>44378</v>
      </c>
      <c r="J1000" t="s">
        <v>174</v>
      </c>
      <c r="K1000"/>
      <c r="L1000" t="s">
        <v>175</v>
      </c>
    </row>
    <row r="1001" spans="1:12">
      <c r="A1001" t="s">
        <v>2068</v>
      </c>
      <c r="B1001"/>
      <c r="C1001" t="s">
        <v>177</v>
      </c>
      <c r="D1001" t="s">
        <v>216</v>
      </c>
      <c r="E1001" t="s">
        <v>203</v>
      </c>
      <c r="F1001" t="s">
        <v>180</v>
      </c>
      <c r="G1001"/>
      <c r="H1001" t="s">
        <v>2069</v>
      </c>
      <c r="I1001" s="25">
        <v>44103</v>
      </c>
      <c r="J1001" t="s">
        <v>174</v>
      </c>
      <c r="K1001"/>
      <c r="L1001" t="s">
        <v>175</v>
      </c>
    </row>
    <row r="1002" spans="1:12">
      <c r="A1002" t="s">
        <v>2070</v>
      </c>
      <c r="B1002"/>
      <c r="C1002" t="s">
        <v>177</v>
      </c>
      <c r="D1002" t="s">
        <v>216</v>
      </c>
      <c r="E1002" t="s">
        <v>220</v>
      </c>
      <c r="F1002" t="s">
        <v>180</v>
      </c>
      <c r="G1002"/>
      <c r="H1002" t="s">
        <v>2071</v>
      </c>
      <c r="I1002" s="25">
        <v>43876</v>
      </c>
      <c r="J1002" t="s">
        <v>174</v>
      </c>
      <c r="K1002"/>
      <c r="L1002" t="s">
        <v>175</v>
      </c>
    </row>
    <row r="1003" spans="1:12">
      <c r="A1003" t="s">
        <v>2072</v>
      </c>
      <c r="B1003"/>
      <c r="C1003" t="s">
        <v>177</v>
      </c>
      <c r="D1003" t="s">
        <v>216</v>
      </c>
      <c r="E1003" t="s">
        <v>203</v>
      </c>
      <c r="F1003" t="s">
        <v>180</v>
      </c>
      <c r="G1003"/>
      <c r="H1003" t="s">
        <v>2073</v>
      </c>
      <c r="I1003" s="25">
        <v>44036</v>
      </c>
      <c r="J1003" t="s">
        <v>174</v>
      </c>
      <c r="K1003"/>
      <c r="L1003" t="s">
        <v>175</v>
      </c>
    </row>
    <row r="1004" spans="1:12">
      <c r="A1004" t="s">
        <v>2074</v>
      </c>
      <c r="B1004"/>
      <c r="C1004" t="s">
        <v>177</v>
      </c>
      <c r="D1004" t="s">
        <v>216</v>
      </c>
      <c r="E1004" t="s">
        <v>179</v>
      </c>
      <c r="F1004" t="s">
        <v>180</v>
      </c>
      <c r="G1004"/>
      <c r="H1004" t="s">
        <v>2075</v>
      </c>
      <c r="I1004" s="25">
        <v>44392</v>
      </c>
      <c r="J1004" t="s">
        <v>174</v>
      </c>
      <c r="K1004"/>
      <c r="L1004" t="s">
        <v>175</v>
      </c>
    </row>
    <row r="1005" spans="1:12">
      <c r="A1005" t="s">
        <v>2076</v>
      </c>
      <c r="B1005"/>
      <c r="C1005" t="s">
        <v>177</v>
      </c>
      <c r="D1005" t="s">
        <v>216</v>
      </c>
      <c r="E1005" t="s">
        <v>179</v>
      </c>
      <c r="F1005" t="s">
        <v>180</v>
      </c>
      <c r="G1005"/>
      <c r="H1005" t="s">
        <v>2077</v>
      </c>
      <c r="I1005" s="25">
        <v>44392</v>
      </c>
      <c r="J1005" t="s">
        <v>174</v>
      </c>
      <c r="K1005"/>
      <c r="L1005" t="s">
        <v>175</v>
      </c>
    </row>
    <row r="1006" spans="1:12">
      <c r="A1006" t="s">
        <v>2078</v>
      </c>
      <c r="B1006"/>
      <c r="C1006" t="s">
        <v>177</v>
      </c>
      <c r="D1006" t="s">
        <v>216</v>
      </c>
      <c r="E1006" t="s">
        <v>220</v>
      </c>
      <c r="F1006" t="s">
        <v>180</v>
      </c>
      <c r="G1006"/>
      <c r="H1006" t="s">
        <v>2079</v>
      </c>
      <c r="I1006" s="25">
        <v>44392</v>
      </c>
      <c r="J1006" t="s">
        <v>174</v>
      </c>
      <c r="K1006"/>
      <c r="L1006" t="s">
        <v>175</v>
      </c>
    </row>
    <row r="1007" spans="1:12">
      <c r="A1007" t="s">
        <v>2080</v>
      </c>
      <c r="B1007"/>
      <c r="C1007" t="s">
        <v>199</v>
      </c>
      <c r="D1007" t="s">
        <v>216</v>
      </c>
      <c r="E1007" t="s">
        <v>304</v>
      </c>
      <c r="F1007" t="s">
        <v>180</v>
      </c>
      <c r="G1007"/>
      <c r="H1007" t="s">
        <v>2081</v>
      </c>
      <c r="I1007" s="25">
        <v>44392</v>
      </c>
      <c r="J1007" t="s">
        <v>174</v>
      </c>
      <c r="K1007"/>
      <c r="L1007" t="s">
        <v>175</v>
      </c>
    </row>
    <row r="1008" spans="1:12">
      <c r="A1008"/>
      <c r="B1008"/>
      <c r="C1008" t="s">
        <v>242</v>
      </c>
      <c r="D1008" t="s">
        <v>207</v>
      </c>
      <c r="E1008"/>
      <c r="F1008" t="s">
        <v>180</v>
      </c>
      <c r="G1008"/>
      <c r="H1008" t="s">
        <v>2082</v>
      </c>
      <c r="I1008" s="25">
        <v>41821</v>
      </c>
      <c r="J1008" t="s">
        <v>174</v>
      </c>
      <c r="K1008"/>
      <c r="L1008" t="s">
        <v>175</v>
      </c>
    </row>
    <row r="1009" spans="1:12">
      <c r="A1009" t="s">
        <v>2083</v>
      </c>
      <c r="B1009"/>
      <c r="C1009" t="s">
        <v>199</v>
      </c>
      <c r="D1009" t="s">
        <v>216</v>
      </c>
      <c r="E1009" t="s">
        <v>304</v>
      </c>
      <c r="F1009" t="s">
        <v>180</v>
      </c>
      <c r="G1009"/>
      <c r="H1009" t="s">
        <v>2084</v>
      </c>
      <c r="I1009" s="25">
        <v>44392</v>
      </c>
      <c r="J1009" t="s">
        <v>174</v>
      </c>
      <c r="K1009"/>
      <c r="L1009" t="s">
        <v>175</v>
      </c>
    </row>
    <row r="1010" spans="1:12">
      <c r="A1010" t="s">
        <v>2085</v>
      </c>
      <c r="B1010"/>
      <c r="C1010" t="s">
        <v>177</v>
      </c>
      <c r="D1010" t="s">
        <v>216</v>
      </c>
      <c r="E1010" t="s">
        <v>179</v>
      </c>
      <c r="F1010" t="s">
        <v>180</v>
      </c>
      <c r="G1010"/>
      <c r="H1010" t="s">
        <v>2086</v>
      </c>
      <c r="I1010" s="25">
        <v>44392</v>
      </c>
      <c r="J1010" t="s">
        <v>174</v>
      </c>
      <c r="K1010"/>
      <c r="L1010" t="s">
        <v>175</v>
      </c>
    </row>
    <row r="1011" spans="1:12">
      <c r="A1011" t="s">
        <v>2087</v>
      </c>
      <c r="B1011"/>
      <c r="C1011" t="s">
        <v>199</v>
      </c>
      <c r="D1011" t="s">
        <v>216</v>
      </c>
      <c r="E1011" t="s">
        <v>304</v>
      </c>
      <c r="F1011" t="s">
        <v>180</v>
      </c>
      <c r="G1011"/>
      <c r="H1011" t="s">
        <v>2088</v>
      </c>
      <c r="I1011" s="25">
        <v>42705</v>
      </c>
      <c r="J1011" t="s">
        <v>174</v>
      </c>
      <c r="K1011"/>
      <c r="L1011" t="s">
        <v>175</v>
      </c>
    </row>
    <row r="1012" spans="1:12">
      <c r="A1012" t="s">
        <v>862</v>
      </c>
      <c r="B1012"/>
      <c r="C1012" t="s">
        <v>199</v>
      </c>
      <c r="D1012" t="s">
        <v>225</v>
      </c>
      <c r="E1012" t="s">
        <v>232</v>
      </c>
      <c r="F1012" t="s">
        <v>180</v>
      </c>
      <c r="G1012"/>
      <c r="H1012" t="s">
        <v>2089</v>
      </c>
      <c r="I1012" s="25">
        <v>40296</v>
      </c>
      <c r="J1012" t="s">
        <v>174</v>
      </c>
      <c r="K1012"/>
      <c r="L1012" t="s">
        <v>175</v>
      </c>
    </row>
    <row r="1013" spans="1:12">
      <c r="A1013" t="s">
        <v>2090</v>
      </c>
      <c r="B1013"/>
      <c r="C1013" t="s">
        <v>199</v>
      </c>
      <c r="D1013" t="s">
        <v>178</v>
      </c>
      <c r="E1013" t="s">
        <v>232</v>
      </c>
      <c r="F1013" t="s">
        <v>180</v>
      </c>
      <c r="G1013"/>
      <c r="H1013" t="s">
        <v>2091</v>
      </c>
      <c r="I1013" s="25">
        <v>40296</v>
      </c>
      <c r="J1013" t="s">
        <v>174</v>
      </c>
      <c r="K1013"/>
      <c r="L1013" t="s">
        <v>175</v>
      </c>
    </row>
    <row r="1014" spans="1:12">
      <c r="A1014"/>
      <c r="B1014"/>
      <c r="C1014" t="s">
        <v>298</v>
      </c>
      <c r="D1014" t="s">
        <v>319</v>
      </c>
      <c r="E1014"/>
      <c r="F1014" t="s">
        <v>180</v>
      </c>
      <c r="G1014" t="s">
        <v>710</v>
      </c>
      <c r="H1014" t="s">
        <v>2092</v>
      </c>
      <c r="I1014" s="25">
        <v>40296</v>
      </c>
      <c r="J1014" t="s">
        <v>174</v>
      </c>
      <c r="K1014"/>
      <c r="L1014" t="s">
        <v>175</v>
      </c>
    </row>
    <row r="1015" spans="1:12">
      <c r="A1015" t="s">
        <v>2093</v>
      </c>
      <c r="B1015"/>
      <c r="C1015" t="s">
        <v>177</v>
      </c>
      <c r="D1015" t="s">
        <v>216</v>
      </c>
      <c r="E1015" t="s">
        <v>179</v>
      </c>
      <c r="F1015" t="s">
        <v>180</v>
      </c>
      <c r="G1015"/>
      <c r="H1015" t="s">
        <v>2094</v>
      </c>
      <c r="I1015" s="25">
        <v>44392</v>
      </c>
      <c r="J1015" t="s">
        <v>174</v>
      </c>
      <c r="K1015"/>
      <c r="L1015" t="s">
        <v>175</v>
      </c>
    </row>
    <row r="1016" spans="1:12">
      <c r="A1016"/>
      <c r="B1016"/>
      <c r="C1016" t="s">
        <v>188</v>
      </c>
      <c r="D1016" t="s">
        <v>355</v>
      </c>
      <c r="E1016"/>
      <c r="F1016" t="s">
        <v>180</v>
      </c>
      <c r="G1016" t="s">
        <v>1806</v>
      </c>
      <c r="H1016" t="s">
        <v>2095</v>
      </c>
      <c r="I1016" s="25">
        <v>44378</v>
      </c>
      <c r="J1016" t="s">
        <v>174</v>
      </c>
      <c r="K1016"/>
      <c r="L1016" t="s">
        <v>175</v>
      </c>
    </row>
    <row r="1017" spans="1:12">
      <c r="A1017" t="s">
        <v>2096</v>
      </c>
      <c r="B1017"/>
      <c r="C1017" t="s">
        <v>199</v>
      </c>
      <c r="D1017" t="s">
        <v>178</v>
      </c>
      <c r="E1017" t="s">
        <v>245</v>
      </c>
      <c r="F1017" t="s">
        <v>180</v>
      </c>
      <c r="G1017"/>
      <c r="H1017" t="s">
        <v>2097</v>
      </c>
      <c r="I1017" s="25">
        <v>40296</v>
      </c>
      <c r="J1017" t="s">
        <v>174</v>
      </c>
      <c r="K1017"/>
      <c r="L1017" t="s">
        <v>175</v>
      </c>
    </row>
    <row r="1018" spans="1:12">
      <c r="A1018"/>
      <c r="B1018" t="s">
        <v>428</v>
      </c>
      <c r="C1018" t="s">
        <v>169</v>
      </c>
      <c r="D1018" t="s">
        <v>207</v>
      </c>
      <c r="E1018"/>
      <c r="F1018" t="s">
        <v>180</v>
      </c>
      <c r="G1018" t="s">
        <v>1761</v>
      </c>
      <c r="H1018" t="s">
        <v>2098</v>
      </c>
      <c r="I1018" s="25">
        <v>43831</v>
      </c>
      <c r="J1018" t="s">
        <v>174</v>
      </c>
      <c r="K1018"/>
      <c r="L1018" t="s">
        <v>175</v>
      </c>
    </row>
    <row r="1019" spans="1:12">
      <c r="A1019" t="s">
        <v>2099</v>
      </c>
      <c r="B1019"/>
      <c r="C1019" t="s">
        <v>177</v>
      </c>
      <c r="D1019" t="s">
        <v>178</v>
      </c>
      <c r="E1019" t="s">
        <v>179</v>
      </c>
      <c r="F1019" t="s">
        <v>180</v>
      </c>
      <c r="G1019"/>
      <c r="H1019" t="s">
        <v>2100</v>
      </c>
      <c r="I1019" s="25">
        <v>40296</v>
      </c>
      <c r="J1019" t="s">
        <v>174</v>
      </c>
      <c r="K1019"/>
      <c r="L1019" t="s">
        <v>175</v>
      </c>
    </row>
    <row r="1020" spans="1:12">
      <c r="A1020"/>
      <c r="B1020"/>
      <c r="C1020" t="s">
        <v>298</v>
      </c>
      <c r="D1020" t="s">
        <v>225</v>
      </c>
      <c r="E1020"/>
      <c r="F1020" t="s">
        <v>180</v>
      </c>
      <c r="G1020"/>
      <c r="H1020" t="s">
        <v>2101</v>
      </c>
      <c r="I1020" s="25">
        <v>367</v>
      </c>
      <c r="J1020" t="s">
        <v>174</v>
      </c>
      <c r="K1020"/>
      <c r="L1020" t="s">
        <v>175</v>
      </c>
    </row>
    <row r="1021" spans="1:12">
      <c r="A1021"/>
      <c r="B1021" t="s">
        <v>602</v>
      </c>
      <c r="C1021" t="s">
        <v>206</v>
      </c>
      <c r="D1021" t="s">
        <v>207</v>
      </c>
      <c r="E1021"/>
      <c r="F1021" t="s">
        <v>180</v>
      </c>
      <c r="G1021" t="s">
        <v>606</v>
      </c>
      <c r="H1021" t="s">
        <v>2102</v>
      </c>
      <c r="I1021" s="25">
        <v>44470</v>
      </c>
      <c r="J1021" t="s">
        <v>174</v>
      </c>
      <c r="K1021" t="s">
        <v>688</v>
      </c>
      <c r="L1021" t="s">
        <v>175</v>
      </c>
    </row>
    <row r="1022" spans="1:12">
      <c r="A1022" t="s">
        <v>2103</v>
      </c>
      <c r="B1022"/>
      <c r="C1022" t="s">
        <v>199</v>
      </c>
      <c r="D1022" t="s">
        <v>178</v>
      </c>
      <c r="E1022" t="s">
        <v>200</v>
      </c>
      <c r="F1022" t="s">
        <v>180</v>
      </c>
      <c r="G1022"/>
      <c r="H1022" t="s">
        <v>2104</v>
      </c>
      <c r="I1022" s="25">
        <v>40296</v>
      </c>
      <c r="J1022" t="s">
        <v>174</v>
      </c>
      <c r="K1022"/>
      <c r="L1022" t="s">
        <v>175</v>
      </c>
    </row>
    <row r="1023" spans="1:12">
      <c r="A1023"/>
      <c r="B1023" t="s">
        <v>865</v>
      </c>
      <c r="C1023" t="s">
        <v>242</v>
      </c>
      <c r="D1023" t="s">
        <v>207</v>
      </c>
      <c r="E1023"/>
      <c r="F1023" t="s">
        <v>180</v>
      </c>
      <c r="G1023" t="s">
        <v>386</v>
      </c>
      <c r="H1023" t="s">
        <v>2105</v>
      </c>
      <c r="I1023" s="25">
        <v>42186</v>
      </c>
      <c r="J1023" t="s">
        <v>174</v>
      </c>
      <c r="K1023"/>
      <c r="L1023" t="s">
        <v>175</v>
      </c>
    </row>
    <row r="1024" spans="1:12">
      <c r="A1024" t="s">
        <v>2106</v>
      </c>
      <c r="B1024"/>
      <c r="C1024" t="s">
        <v>177</v>
      </c>
      <c r="D1024" t="s">
        <v>216</v>
      </c>
      <c r="E1024" t="s">
        <v>179</v>
      </c>
      <c r="F1024" t="s">
        <v>180</v>
      </c>
      <c r="G1024"/>
      <c r="H1024" t="s">
        <v>2107</v>
      </c>
      <c r="I1024" s="25">
        <v>44392</v>
      </c>
      <c r="J1024" t="s">
        <v>174</v>
      </c>
      <c r="K1024"/>
      <c r="L1024" t="s">
        <v>175</v>
      </c>
    </row>
    <row r="1025" spans="1:12">
      <c r="A1025" t="s">
        <v>2108</v>
      </c>
      <c r="B1025"/>
      <c r="C1025" t="s">
        <v>177</v>
      </c>
      <c r="D1025" t="s">
        <v>216</v>
      </c>
      <c r="E1025" t="s">
        <v>220</v>
      </c>
      <c r="F1025" t="s">
        <v>180</v>
      </c>
      <c r="G1025"/>
      <c r="H1025" t="s">
        <v>2109</v>
      </c>
      <c r="I1025" s="25">
        <v>44392</v>
      </c>
      <c r="J1025" t="s">
        <v>174</v>
      </c>
      <c r="K1025"/>
      <c r="L1025" t="s">
        <v>175</v>
      </c>
    </row>
    <row r="1026" spans="1:12">
      <c r="A1026"/>
      <c r="B1026"/>
      <c r="C1026" t="s">
        <v>169</v>
      </c>
      <c r="D1026" t="s">
        <v>178</v>
      </c>
      <c r="E1026"/>
      <c r="F1026" t="s">
        <v>171</v>
      </c>
      <c r="G1026" t="s">
        <v>239</v>
      </c>
      <c r="H1026" t="s">
        <v>2110</v>
      </c>
      <c r="I1026" s="25">
        <v>43282</v>
      </c>
      <c r="J1026" t="s">
        <v>174</v>
      </c>
      <c r="K1026"/>
      <c r="L1026" t="s">
        <v>175</v>
      </c>
    </row>
    <row r="1027" spans="1:12">
      <c r="A1027" t="s">
        <v>2111</v>
      </c>
      <c r="B1027"/>
      <c r="C1027" t="s">
        <v>215</v>
      </c>
      <c r="D1027" t="s">
        <v>216</v>
      </c>
      <c r="E1027"/>
      <c r="F1027" t="s">
        <v>180</v>
      </c>
      <c r="G1027"/>
      <c r="H1027" t="s">
        <v>2112</v>
      </c>
      <c r="I1027" s="25">
        <v>367</v>
      </c>
      <c r="J1027" t="s">
        <v>174</v>
      </c>
      <c r="K1027"/>
      <c r="L1027" t="s">
        <v>175</v>
      </c>
    </row>
    <row r="1028" spans="1:12">
      <c r="A1028" t="s">
        <v>2113</v>
      </c>
      <c r="B1028"/>
      <c r="C1028" t="s">
        <v>199</v>
      </c>
      <c r="D1028" t="s">
        <v>216</v>
      </c>
      <c r="E1028" t="s">
        <v>304</v>
      </c>
      <c r="F1028" t="s">
        <v>180</v>
      </c>
      <c r="G1028"/>
      <c r="H1028" t="s">
        <v>2114</v>
      </c>
      <c r="I1028" s="25">
        <v>44392</v>
      </c>
      <c r="J1028" t="s">
        <v>174</v>
      </c>
      <c r="K1028"/>
      <c r="L1028" t="s">
        <v>175</v>
      </c>
    </row>
    <row r="1029" spans="1:12">
      <c r="A1029"/>
      <c r="B1029"/>
      <c r="C1029" t="s">
        <v>188</v>
      </c>
      <c r="D1029" t="s">
        <v>189</v>
      </c>
      <c r="E1029"/>
      <c r="F1029" t="s">
        <v>180</v>
      </c>
      <c r="G1029" t="s">
        <v>669</v>
      </c>
      <c r="H1029" t="s">
        <v>2115</v>
      </c>
      <c r="I1029" s="25">
        <v>45108</v>
      </c>
      <c r="J1029" t="s">
        <v>174</v>
      </c>
      <c r="K1029" t="s">
        <v>397</v>
      </c>
      <c r="L1029" t="s">
        <v>175</v>
      </c>
    </row>
    <row r="1030" spans="1:12">
      <c r="A1030" t="s">
        <v>2116</v>
      </c>
      <c r="B1030"/>
      <c r="C1030" t="s">
        <v>199</v>
      </c>
      <c r="D1030" t="s">
        <v>488</v>
      </c>
      <c r="E1030" t="s">
        <v>491</v>
      </c>
      <c r="F1030" t="s">
        <v>180</v>
      </c>
      <c r="G1030"/>
      <c r="H1030" t="s">
        <v>2117</v>
      </c>
      <c r="I1030" s="25">
        <v>44392</v>
      </c>
      <c r="J1030" t="s">
        <v>174</v>
      </c>
      <c r="K1030"/>
      <c r="L1030" t="s">
        <v>175</v>
      </c>
    </row>
    <row r="1031" spans="1:12">
      <c r="A1031" t="s">
        <v>2118</v>
      </c>
      <c r="B1031"/>
      <c r="C1031" t="s">
        <v>177</v>
      </c>
      <c r="D1031" t="s">
        <v>216</v>
      </c>
      <c r="E1031" t="s">
        <v>179</v>
      </c>
      <c r="F1031" t="s">
        <v>180</v>
      </c>
      <c r="G1031"/>
      <c r="H1031" t="s">
        <v>2119</v>
      </c>
      <c r="I1031" s="25">
        <v>44392</v>
      </c>
      <c r="J1031" t="s">
        <v>174</v>
      </c>
      <c r="K1031"/>
      <c r="L1031" t="s">
        <v>175</v>
      </c>
    </row>
    <row r="1032" spans="1:12">
      <c r="A1032" t="s">
        <v>2120</v>
      </c>
      <c r="B1032"/>
      <c r="C1032" t="s">
        <v>177</v>
      </c>
      <c r="D1032" t="s">
        <v>178</v>
      </c>
      <c r="E1032" t="s">
        <v>203</v>
      </c>
      <c r="F1032" t="s">
        <v>180</v>
      </c>
      <c r="G1032"/>
      <c r="H1032" t="s">
        <v>2121</v>
      </c>
      <c r="I1032" s="25">
        <v>40296</v>
      </c>
      <c r="J1032" t="s">
        <v>174</v>
      </c>
      <c r="K1032"/>
      <c r="L1032" t="s">
        <v>175</v>
      </c>
    </row>
    <row r="1033" spans="1:12">
      <c r="A1033" t="s">
        <v>2122</v>
      </c>
      <c r="B1033" t="s">
        <v>228</v>
      </c>
      <c r="C1033" t="s">
        <v>229</v>
      </c>
      <c r="D1033" t="s">
        <v>178</v>
      </c>
      <c r="E1033"/>
      <c r="F1033" t="s">
        <v>180</v>
      </c>
      <c r="G1033"/>
      <c r="H1033" t="s">
        <v>2123</v>
      </c>
      <c r="I1033" s="25">
        <v>40296</v>
      </c>
      <c r="J1033" t="s">
        <v>174</v>
      </c>
      <c r="K1033"/>
      <c r="L1033" t="s">
        <v>175</v>
      </c>
    </row>
    <row r="1034" spans="1:12">
      <c r="A1034" t="s">
        <v>2124</v>
      </c>
      <c r="B1034"/>
      <c r="C1034" t="s">
        <v>199</v>
      </c>
      <c r="D1034" t="s">
        <v>216</v>
      </c>
      <c r="E1034" t="s">
        <v>307</v>
      </c>
      <c r="F1034" t="s">
        <v>180</v>
      </c>
      <c r="G1034"/>
      <c r="H1034" t="s">
        <v>2125</v>
      </c>
      <c r="I1034" s="25">
        <v>44392</v>
      </c>
      <c r="J1034" t="s">
        <v>174</v>
      </c>
      <c r="K1034"/>
      <c r="L1034" t="s">
        <v>175</v>
      </c>
    </row>
    <row r="1035" spans="1:12">
      <c r="A1035" t="s">
        <v>2126</v>
      </c>
      <c r="B1035"/>
      <c r="C1035" t="s">
        <v>215</v>
      </c>
      <c r="D1035" t="s">
        <v>216</v>
      </c>
      <c r="E1035"/>
      <c r="F1035" t="s">
        <v>180</v>
      </c>
      <c r="G1035"/>
      <c r="H1035" t="s">
        <v>2127</v>
      </c>
      <c r="I1035" s="25">
        <v>367</v>
      </c>
      <c r="J1035" t="s">
        <v>174</v>
      </c>
      <c r="K1035"/>
      <c r="L1035" t="s">
        <v>175</v>
      </c>
    </row>
    <row r="1036" spans="1:12">
      <c r="A1036" t="s">
        <v>2128</v>
      </c>
      <c r="B1036"/>
      <c r="C1036" t="s">
        <v>199</v>
      </c>
      <c r="D1036" t="s">
        <v>189</v>
      </c>
      <c r="E1036" t="s">
        <v>307</v>
      </c>
      <c r="F1036" t="s">
        <v>180</v>
      </c>
      <c r="G1036"/>
      <c r="H1036" t="s">
        <v>2129</v>
      </c>
      <c r="I1036" s="25">
        <v>40296</v>
      </c>
      <c r="J1036" t="s">
        <v>174</v>
      </c>
      <c r="K1036"/>
      <c r="L1036" t="s">
        <v>175</v>
      </c>
    </row>
    <row r="1037" spans="1:12">
      <c r="A1037"/>
      <c r="B1037"/>
      <c r="C1037" t="s">
        <v>169</v>
      </c>
      <c r="D1037" t="s">
        <v>170</v>
      </c>
      <c r="E1037"/>
      <c r="F1037" t="s">
        <v>180</v>
      </c>
      <c r="G1037" t="s">
        <v>217</v>
      </c>
      <c r="H1037" t="s">
        <v>2130</v>
      </c>
      <c r="I1037" s="25">
        <v>42871</v>
      </c>
      <c r="J1037" t="s">
        <v>174</v>
      </c>
      <c r="K1037"/>
      <c r="L1037" t="s">
        <v>175</v>
      </c>
    </row>
    <row r="1038" spans="1:12">
      <c r="A1038" t="s">
        <v>2131</v>
      </c>
      <c r="B1038"/>
      <c r="C1038" t="s">
        <v>177</v>
      </c>
      <c r="D1038" t="s">
        <v>216</v>
      </c>
      <c r="E1038" t="s">
        <v>179</v>
      </c>
      <c r="F1038" t="s">
        <v>180</v>
      </c>
      <c r="G1038"/>
      <c r="H1038" t="s">
        <v>2132</v>
      </c>
      <c r="I1038" s="25">
        <v>44392</v>
      </c>
      <c r="J1038" t="s">
        <v>174</v>
      </c>
      <c r="K1038"/>
      <c r="L1038" t="s">
        <v>175</v>
      </c>
    </row>
    <row r="1039" spans="1:12">
      <c r="A1039" t="s">
        <v>1874</v>
      </c>
      <c r="B1039"/>
      <c r="C1039" t="s">
        <v>199</v>
      </c>
      <c r="D1039" t="s">
        <v>216</v>
      </c>
      <c r="E1039" t="s">
        <v>232</v>
      </c>
      <c r="F1039" t="s">
        <v>180</v>
      </c>
      <c r="G1039"/>
      <c r="H1039" t="s">
        <v>2133</v>
      </c>
      <c r="I1039" s="25">
        <v>44392</v>
      </c>
      <c r="J1039" t="s">
        <v>174</v>
      </c>
      <c r="K1039"/>
      <c r="L1039" t="s">
        <v>175</v>
      </c>
    </row>
    <row r="1040" spans="1:12">
      <c r="A1040" t="s">
        <v>2134</v>
      </c>
      <c r="B1040"/>
      <c r="C1040" t="s">
        <v>177</v>
      </c>
      <c r="D1040" t="s">
        <v>216</v>
      </c>
      <c r="E1040" t="s">
        <v>796</v>
      </c>
      <c r="F1040" t="s">
        <v>180</v>
      </c>
      <c r="G1040"/>
      <c r="H1040" t="s">
        <v>2135</v>
      </c>
      <c r="I1040" s="25">
        <v>44392</v>
      </c>
      <c r="J1040" t="s">
        <v>174</v>
      </c>
      <c r="K1040"/>
      <c r="L1040" t="s">
        <v>175</v>
      </c>
    </row>
    <row r="1041" spans="1:12">
      <c r="A1041"/>
      <c r="B1041" t="s">
        <v>544</v>
      </c>
      <c r="C1041" t="s">
        <v>169</v>
      </c>
      <c r="D1041" t="s">
        <v>207</v>
      </c>
      <c r="E1041"/>
      <c r="F1041" t="s">
        <v>180</v>
      </c>
      <c r="G1041" t="s">
        <v>2136</v>
      </c>
      <c r="H1041" t="s">
        <v>2137</v>
      </c>
      <c r="I1041" s="25">
        <v>45108</v>
      </c>
      <c r="J1041" t="s">
        <v>174</v>
      </c>
      <c r="K1041" t="s">
        <v>546</v>
      </c>
      <c r="L1041" t="s">
        <v>175</v>
      </c>
    </row>
    <row r="1042" spans="1:12">
      <c r="A1042"/>
      <c r="B1042" t="s">
        <v>519</v>
      </c>
      <c r="C1042" t="s">
        <v>169</v>
      </c>
      <c r="D1042" t="s">
        <v>207</v>
      </c>
      <c r="E1042"/>
      <c r="F1042" t="s">
        <v>180</v>
      </c>
      <c r="G1042" t="s">
        <v>2136</v>
      </c>
      <c r="H1042" t="s">
        <v>2138</v>
      </c>
      <c r="I1042" s="25">
        <v>44378</v>
      </c>
      <c r="J1042" t="s">
        <v>174</v>
      </c>
      <c r="K1042" t="s">
        <v>521</v>
      </c>
      <c r="L1042" t="s">
        <v>175</v>
      </c>
    </row>
    <row r="1043" spans="1:12">
      <c r="A1043"/>
      <c r="B1043" t="s">
        <v>804</v>
      </c>
      <c r="C1043" t="s">
        <v>169</v>
      </c>
      <c r="D1043" t="s">
        <v>207</v>
      </c>
      <c r="E1043"/>
      <c r="F1043" t="s">
        <v>180</v>
      </c>
      <c r="G1043" t="s">
        <v>2136</v>
      </c>
      <c r="H1043" t="s">
        <v>2139</v>
      </c>
      <c r="I1043" s="25">
        <v>45108</v>
      </c>
      <c r="J1043" t="s">
        <v>174</v>
      </c>
      <c r="K1043" t="s">
        <v>806</v>
      </c>
      <c r="L1043" t="s">
        <v>175</v>
      </c>
    </row>
    <row r="1044" spans="1:12">
      <c r="A1044"/>
      <c r="B1044" t="s">
        <v>600</v>
      </c>
      <c r="C1044" t="s">
        <v>169</v>
      </c>
      <c r="D1044" t="s">
        <v>89</v>
      </c>
      <c r="E1044"/>
      <c r="F1044" t="s">
        <v>180</v>
      </c>
      <c r="G1044" t="s">
        <v>2140</v>
      </c>
      <c r="H1044" t="s">
        <v>2141</v>
      </c>
      <c r="I1044" s="25">
        <v>44378</v>
      </c>
      <c r="J1044" t="s">
        <v>174</v>
      </c>
      <c r="K1044"/>
      <c r="L1044" t="s">
        <v>175</v>
      </c>
    </row>
    <row r="1045" spans="1:12">
      <c r="A1045"/>
      <c r="B1045" t="s">
        <v>211</v>
      </c>
      <c r="C1045" t="s">
        <v>169</v>
      </c>
      <c r="D1045" t="s">
        <v>207</v>
      </c>
      <c r="E1045"/>
      <c r="F1045" t="s">
        <v>180</v>
      </c>
      <c r="G1045" t="s">
        <v>2136</v>
      </c>
      <c r="H1045" t="s">
        <v>2142</v>
      </c>
      <c r="I1045" s="25">
        <v>45108</v>
      </c>
      <c r="J1045" t="s">
        <v>174</v>
      </c>
      <c r="K1045" t="s">
        <v>213</v>
      </c>
      <c r="L1045" t="s">
        <v>175</v>
      </c>
    </row>
    <row r="1046" spans="1:12">
      <c r="A1046"/>
      <c r="B1046" t="s">
        <v>1250</v>
      </c>
      <c r="C1046" t="s">
        <v>169</v>
      </c>
      <c r="D1046" t="s">
        <v>207</v>
      </c>
      <c r="E1046"/>
      <c r="F1046" t="s">
        <v>180</v>
      </c>
      <c r="G1046" t="s">
        <v>2136</v>
      </c>
      <c r="H1046" t="s">
        <v>2143</v>
      </c>
      <c r="I1046" s="25">
        <v>45108</v>
      </c>
      <c r="J1046" t="s">
        <v>174</v>
      </c>
      <c r="K1046" t="s">
        <v>857</v>
      </c>
      <c r="L1046" t="s">
        <v>175</v>
      </c>
    </row>
    <row r="1047" spans="1:12">
      <c r="A1047"/>
      <c r="B1047" t="s">
        <v>600</v>
      </c>
      <c r="C1047" t="s">
        <v>169</v>
      </c>
      <c r="D1047" t="s">
        <v>330</v>
      </c>
      <c r="E1047"/>
      <c r="F1047" t="s">
        <v>180</v>
      </c>
      <c r="G1047" t="s">
        <v>2144</v>
      </c>
      <c r="H1047" t="s">
        <v>2145</v>
      </c>
      <c r="I1047" s="25">
        <v>44378</v>
      </c>
      <c r="J1047" t="s">
        <v>174</v>
      </c>
      <c r="K1047"/>
      <c r="L1047" t="s">
        <v>175</v>
      </c>
    </row>
    <row r="1048" spans="1:12">
      <c r="A1048"/>
      <c r="B1048" t="s">
        <v>712</v>
      </c>
      <c r="C1048" t="s">
        <v>169</v>
      </c>
      <c r="D1048" t="s">
        <v>89</v>
      </c>
      <c r="E1048"/>
      <c r="F1048" t="s">
        <v>180</v>
      </c>
      <c r="G1048" t="s">
        <v>2146</v>
      </c>
      <c r="H1048" t="s">
        <v>2147</v>
      </c>
      <c r="I1048" s="25">
        <v>44378</v>
      </c>
      <c r="J1048" t="s">
        <v>174</v>
      </c>
      <c r="K1048"/>
      <c r="L1048" t="s">
        <v>175</v>
      </c>
    </row>
    <row r="1049" spans="1:12">
      <c r="A1049"/>
      <c r="B1049" t="s">
        <v>346</v>
      </c>
      <c r="C1049" t="s">
        <v>169</v>
      </c>
      <c r="D1049" t="s">
        <v>330</v>
      </c>
      <c r="E1049"/>
      <c r="F1049" t="s">
        <v>180</v>
      </c>
      <c r="G1049" t="s">
        <v>2144</v>
      </c>
      <c r="H1049" t="s">
        <v>2148</v>
      </c>
      <c r="I1049" s="25">
        <v>45108</v>
      </c>
      <c r="J1049" t="s">
        <v>174</v>
      </c>
      <c r="K1049" t="s">
        <v>349</v>
      </c>
      <c r="L1049" t="s">
        <v>175</v>
      </c>
    </row>
    <row r="1050" spans="1:12">
      <c r="A1050"/>
      <c r="B1050" t="s">
        <v>569</v>
      </c>
      <c r="C1050" t="s">
        <v>169</v>
      </c>
      <c r="D1050" t="s">
        <v>330</v>
      </c>
      <c r="E1050"/>
      <c r="F1050" t="s">
        <v>180</v>
      </c>
      <c r="G1050" t="s">
        <v>2144</v>
      </c>
      <c r="H1050" t="s">
        <v>2149</v>
      </c>
      <c r="I1050" s="25">
        <v>45108</v>
      </c>
      <c r="J1050" t="s">
        <v>174</v>
      </c>
      <c r="K1050" t="s">
        <v>507</v>
      </c>
      <c r="L1050" t="s">
        <v>175</v>
      </c>
    </row>
    <row r="1051" spans="1:12">
      <c r="A1051"/>
      <c r="B1051" t="s">
        <v>556</v>
      </c>
      <c r="C1051" t="s">
        <v>169</v>
      </c>
      <c r="D1051" t="s">
        <v>207</v>
      </c>
      <c r="E1051"/>
      <c r="F1051" t="s">
        <v>180</v>
      </c>
      <c r="G1051" t="s">
        <v>2136</v>
      </c>
      <c r="H1051" t="s">
        <v>2150</v>
      </c>
      <c r="I1051" s="25">
        <v>45108</v>
      </c>
      <c r="J1051" t="s">
        <v>174</v>
      </c>
      <c r="K1051"/>
      <c r="L1051" t="s">
        <v>175</v>
      </c>
    </row>
    <row r="1052" spans="1:12">
      <c r="A1052"/>
      <c r="B1052" t="s">
        <v>1356</v>
      </c>
      <c r="C1052" t="s">
        <v>169</v>
      </c>
      <c r="D1052" t="s">
        <v>330</v>
      </c>
      <c r="E1052"/>
      <c r="F1052" t="s">
        <v>180</v>
      </c>
      <c r="G1052" t="s">
        <v>2151</v>
      </c>
      <c r="H1052" t="s">
        <v>2152</v>
      </c>
      <c r="I1052" s="25">
        <v>45108</v>
      </c>
      <c r="J1052" t="s">
        <v>174</v>
      </c>
      <c r="K1052"/>
      <c r="L1052" t="s">
        <v>175</v>
      </c>
    </row>
    <row r="1053" spans="1:12">
      <c r="A1053"/>
      <c r="B1053" t="s">
        <v>1186</v>
      </c>
      <c r="C1053" t="s">
        <v>169</v>
      </c>
      <c r="D1053" t="s">
        <v>89</v>
      </c>
      <c r="E1053"/>
      <c r="F1053" t="s">
        <v>180</v>
      </c>
      <c r="G1053" t="s">
        <v>2146</v>
      </c>
      <c r="H1053" t="s">
        <v>2153</v>
      </c>
      <c r="I1053" s="25">
        <v>44378</v>
      </c>
      <c r="J1053" t="s">
        <v>174</v>
      </c>
      <c r="K1053"/>
      <c r="L1053" t="s">
        <v>175</v>
      </c>
    </row>
    <row r="1054" spans="1:12">
      <c r="A1054"/>
      <c r="B1054" t="s">
        <v>1057</v>
      </c>
      <c r="C1054" t="s">
        <v>169</v>
      </c>
      <c r="D1054" t="s">
        <v>89</v>
      </c>
      <c r="E1054"/>
      <c r="F1054" t="s">
        <v>180</v>
      </c>
      <c r="G1054" t="s">
        <v>2146</v>
      </c>
      <c r="H1054" t="s">
        <v>2154</v>
      </c>
      <c r="I1054" s="25">
        <v>44378</v>
      </c>
      <c r="J1054" t="s">
        <v>174</v>
      </c>
      <c r="K1054"/>
      <c r="L1054" t="s">
        <v>175</v>
      </c>
    </row>
    <row r="1055" spans="1:12">
      <c r="A1055"/>
      <c r="B1055" t="s">
        <v>394</v>
      </c>
      <c r="C1055" t="s">
        <v>169</v>
      </c>
      <c r="D1055" t="s">
        <v>89</v>
      </c>
      <c r="E1055"/>
      <c r="F1055" t="s">
        <v>180</v>
      </c>
      <c r="G1055" t="s">
        <v>2146</v>
      </c>
      <c r="H1055" t="s">
        <v>2155</v>
      </c>
      <c r="I1055" s="25">
        <v>44378</v>
      </c>
      <c r="J1055" t="s">
        <v>174</v>
      </c>
      <c r="K1055"/>
      <c r="L1055" t="s">
        <v>175</v>
      </c>
    </row>
    <row r="1056" spans="1:12">
      <c r="A1056"/>
      <c r="B1056" t="s">
        <v>1954</v>
      </c>
      <c r="C1056" t="s">
        <v>169</v>
      </c>
      <c r="D1056" t="s">
        <v>207</v>
      </c>
      <c r="E1056"/>
      <c r="F1056" t="s">
        <v>180</v>
      </c>
      <c r="G1056" t="s">
        <v>2136</v>
      </c>
      <c r="H1056" t="s">
        <v>2156</v>
      </c>
      <c r="I1056" s="25">
        <v>45108</v>
      </c>
      <c r="J1056" t="s">
        <v>174</v>
      </c>
      <c r="K1056" t="s">
        <v>352</v>
      </c>
      <c r="L1056" t="s">
        <v>175</v>
      </c>
    </row>
    <row r="1057" spans="1:12">
      <c r="A1057"/>
      <c r="B1057" t="s">
        <v>1356</v>
      </c>
      <c r="C1057" t="s">
        <v>169</v>
      </c>
      <c r="D1057" t="s">
        <v>330</v>
      </c>
      <c r="E1057"/>
      <c r="F1057" t="s">
        <v>180</v>
      </c>
      <c r="G1057" t="s">
        <v>2144</v>
      </c>
      <c r="H1057" t="s">
        <v>2157</v>
      </c>
      <c r="I1057" s="25">
        <v>45108</v>
      </c>
      <c r="J1057" t="s">
        <v>174</v>
      </c>
      <c r="K1057" t="s">
        <v>688</v>
      </c>
      <c r="L1057" t="s">
        <v>175</v>
      </c>
    </row>
    <row r="1058" spans="1:12">
      <c r="A1058"/>
      <c r="B1058" t="s">
        <v>394</v>
      </c>
      <c r="C1058" t="s">
        <v>169</v>
      </c>
      <c r="D1058" t="s">
        <v>207</v>
      </c>
      <c r="E1058"/>
      <c r="F1058" t="s">
        <v>180</v>
      </c>
      <c r="G1058" t="s">
        <v>2136</v>
      </c>
      <c r="H1058" t="s">
        <v>2158</v>
      </c>
      <c r="I1058" s="25">
        <v>44378</v>
      </c>
      <c r="J1058" t="s">
        <v>174</v>
      </c>
      <c r="K1058"/>
      <c r="L1058" t="s">
        <v>175</v>
      </c>
    </row>
    <row r="1059" spans="1:12">
      <c r="A1059"/>
      <c r="B1059"/>
      <c r="C1059" t="s">
        <v>267</v>
      </c>
      <c r="D1059" t="s">
        <v>225</v>
      </c>
      <c r="E1059"/>
      <c r="F1059" t="s">
        <v>180</v>
      </c>
      <c r="G1059"/>
      <c r="H1059" t="s">
        <v>2159</v>
      </c>
      <c r="I1059" s="25">
        <v>44378</v>
      </c>
      <c r="J1059" t="s">
        <v>174</v>
      </c>
      <c r="K1059"/>
      <c r="L1059" t="s">
        <v>175</v>
      </c>
    </row>
    <row r="1060" spans="1:12">
      <c r="A1060"/>
      <c r="B1060"/>
      <c r="C1060" t="s">
        <v>188</v>
      </c>
      <c r="D1060" t="s">
        <v>189</v>
      </c>
      <c r="E1060"/>
      <c r="F1060" t="s">
        <v>180</v>
      </c>
      <c r="G1060" t="s">
        <v>853</v>
      </c>
      <c r="H1060" t="s">
        <v>2160</v>
      </c>
      <c r="I1060" s="25">
        <v>45108</v>
      </c>
      <c r="J1060" t="s">
        <v>174</v>
      </c>
      <c r="K1060" t="s">
        <v>752</v>
      </c>
      <c r="L1060" t="s">
        <v>175</v>
      </c>
    </row>
    <row r="1061" spans="1:12">
      <c r="A1061"/>
      <c r="B1061" t="s">
        <v>708</v>
      </c>
      <c r="C1061" t="s">
        <v>242</v>
      </c>
      <c r="D1061" t="s">
        <v>207</v>
      </c>
      <c r="E1061"/>
      <c r="F1061" t="s">
        <v>180</v>
      </c>
      <c r="G1061"/>
      <c r="H1061" t="s">
        <v>2161</v>
      </c>
      <c r="I1061" s="25">
        <v>367</v>
      </c>
      <c r="J1061" t="s">
        <v>174</v>
      </c>
      <c r="K1061"/>
      <c r="L1061" t="s">
        <v>175</v>
      </c>
    </row>
    <row r="1062" spans="1:12">
      <c r="A1062" t="s">
        <v>2162</v>
      </c>
      <c r="B1062"/>
      <c r="C1062" t="s">
        <v>229</v>
      </c>
      <c r="D1062" t="s">
        <v>178</v>
      </c>
      <c r="E1062"/>
      <c r="F1062" t="s">
        <v>180</v>
      </c>
      <c r="G1062"/>
      <c r="H1062" t="s">
        <v>2163</v>
      </c>
      <c r="I1062" s="25">
        <v>43104</v>
      </c>
      <c r="J1062" t="s">
        <v>174</v>
      </c>
      <c r="K1062"/>
      <c r="L1062" t="s">
        <v>175</v>
      </c>
    </row>
    <row r="1063" spans="1:12">
      <c r="A1063" t="s">
        <v>2164</v>
      </c>
      <c r="B1063"/>
      <c r="C1063" t="s">
        <v>199</v>
      </c>
      <c r="D1063" t="s">
        <v>216</v>
      </c>
      <c r="E1063" t="s">
        <v>232</v>
      </c>
      <c r="F1063" t="s">
        <v>180</v>
      </c>
      <c r="G1063"/>
      <c r="H1063" t="s">
        <v>2165</v>
      </c>
      <c r="I1063" s="25">
        <v>45139</v>
      </c>
      <c r="J1063" t="s">
        <v>174</v>
      </c>
      <c r="K1063"/>
      <c r="L1063" t="s">
        <v>175</v>
      </c>
    </row>
    <row r="1064" spans="1:12">
      <c r="A1064"/>
      <c r="B1064"/>
      <c r="C1064" t="s">
        <v>344</v>
      </c>
      <c r="D1064" t="s">
        <v>178</v>
      </c>
      <c r="E1064"/>
      <c r="F1064" t="s">
        <v>171</v>
      </c>
      <c r="G1064" t="s">
        <v>1278</v>
      </c>
      <c r="H1064" t="s">
        <v>2166</v>
      </c>
      <c r="I1064" s="25">
        <v>43647</v>
      </c>
      <c r="J1064" t="s">
        <v>174</v>
      </c>
      <c r="K1064"/>
      <c r="L1064" t="s">
        <v>175</v>
      </c>
    </row>
    <row r="1065" spans="1:12">
      <c r="A1065"/>
      <c r="B1065"/>
      <c r="C1065" t="s">
        <v>188</v>
      </c>
      <c r="D1065" t="s">
        <v>189</v>
      </c>
      <c r="E1065"/>
      <c r="F1065" t="s">
        <v>180</v>
      </c>
      <c r="G1065" t="s">
        <v>2167</v>
      </c>
      <c r="H1065" t="s">
        <v>2168</v>
      </c>
      <c r="I1065" s="25">
        <v>45108</v>
      </c>
      <c r="J1065" t="s">
        <v>174</v>
      </c>
      <c r="K1065" t="s">
        <v>2169</v>
      </c>
      <c r="L1065" t="s">
        <v>175</v>
      </c>
    </row>
    <row r="1066" spans="1:12">
      <c r="A1066" t="s">
        <v>2170</v>
      </c>
      <c r="B1066"/>
      <c r="C1066" t="s">
        <v>215</v>
      </c>
      <c r="D1066" t="s">
        <v>178</v>
      </c>
      <c r="E1066"/>
      <c r="F1066" t="s">
        <v>180</v>
      </c>
      <c r="G1066"/>
      <c r="H1066" t="s">
        <v>2171</v>
      </c>
      <c r="I1066" s="25">
        <v>43101</v>
      </c>
      <c r="J1066" t="s">
        <v>174</v>
      </c>
      <c r="K1066"/>
      <c r="L1066" t="s">
        <v>175</v>
      </c>
    </row>
    <row r="1067" spans="1:12">
      <c r="A1067" t="s">
        <v>2172</v>
      </c>
      <c r="B1067"/>
      <c r="C1067" t="s">
        <v>199</v>
      </c>
      <c r="D1067" t="s">
        <v>216</v>
      </c>
      <c r="E1067" t="s">
        <v>304</v>
      </c>
      <c r="F1067" t="s">
        <v>180</v>
      </c>
      <c r="G1067"/>
      <c r="H1067" t="s">
        <v>2173</v>
      </c>
      <c r="I1067" s="25">
        <v>44424</v>
      </c>
      <c r="J1067" t="s">
        <v>174</v>
      </c>
      <c r="K1067"/>
      <c r="L1067" t="s">
        <v>175</v>
      </c>
    </row>
    <row r="1068" spans="1:12">
      <c r="A1068" t="s">
        <v>2174</v>
      </c>
      <c r="B1068"/>
      <c r="C1068" t="s">
        <v>215</v>
      </c>
      <c r="D1068" t="s">
        <v>216</v>
      </c>
      <c r="E1068"/>
      <c r="F1068" t="s">
        <v>180</v>
      </c>
      <c r="G1068"/>
      <c r="H1068" t="s">
        <v>2175</v>
      </c>
      <c r="I1068" s="25">
        <v>43693</v>
      </c>
      <c r="J1068" t="s">
        <v>174</v>
      </c>
      <c r="K1068"/>
      <c r="L1068" t="s">
        <v>175</v>
      </c>
    </row>
    <row r="1069" spans="1:12">
      <c r="A1069"/>
      <c r="B1069"/>
      <c r="C1069" t="s">
        <v>169</v>
      </c>
      <c r="D1069" t="s">
        <v>88</v>
      </c>
      <c r="E1069"/>
      <c r="F1069" t="s">
        <v>180</v>
      </c>
      <c r="G1069" t="s">
        <v>2176</v>
      </c>
      <c r="H1069" t="s">
        <v>2177</v>
      </c>
      <c r="I1069" s="25">
        <v>44378</v>
      </c>
      <c r="J1069" t="s">
        <v>174</v>
      </c>
      <c r="K1069"/>
      <c r="L1069" t="s">
        <v>175</v>
      </c>
    </row>
    <row r="1070" spans="1:12">
      <c r="A1070"/>
      <c r="B1070" t="s">
        <v>804</v>
      </c>
      <c r="C1070" t="s">
        <v>169</v>
      </c>
      <c r="D1070" t="s">
        <v>207</v>
      </c>
      <c r="E1070"/>
      <c r="F1070" t="s">
        <v>180</v>
      </c>
      <c r="G1070" t="s">
        <v>2146</v>
      </c>
      <c r="H1070" t="s">
        <v>2178</v>
      </c>
      <c r="I1070" s="25">
        <v>45108</v>
      </c>
      <c r="J1070" t="s">
        <v>174</v>
      </c>
      <c r="K1070"/>
      <c r="L1070" t="s">
        <v>175</v>
      </c>
    </row>
    <row r="1071" spans="1:12">
      <c r="A1071"/>
      <c r="B1071" t="s">
        <v>1250</v>
      </c>
      <c r="C1071" t="s">
        <v>169</v>
      </c>
      <c r="D1071" t="s">
        <v>207</v>
      </c>
      <c r="E1071"/>
      <c r="F1071" t="s">
        <v>180</v>
      </c>
      <c r="G1071" t="s">
        <v>2146</v>
      </c>
      <c r="H1071" t="s">
        <v>2179</v>
      </c>
      <c r="I1071" s="25">
        <v>45108</v>
      </c>
      <c r="J1071" t="s">
        <v>174</v>
      </c>
      <c r="K1071"/>
      <c r="L1071" t="s">
        <v>175</v>
      </c>
    </row>
    <row r="1072" spans="1:12">
      <c r="A1072"/>
      <c r="B1072" t="s">
        <v>1356</v>
      </c>
      <c r="C1072" t="s">
        <v>169</v>
      </c>
      <c r="D1072" t="s">
        <v>330</v>
      </c>
      <c r="E1072"/>
      <c r="F1072" t="s">
        <v>180</v>
      </c>
      <c r="G1072" t="s">
        <v>2140</v>
      </c>
      <c r="H1072" t="s">
        <v>2180</v>
      </c>
      <c r="I1072" s="25">
        <v>45108</v>
      </c>
      <c r="J1072" t="s">
        <v>174</v>
      </c>
      <c r="K1072"/>
      <c r="L1072" t="s">
        <v>175</v>
      </c>
    </row>
    <row r="1073" spans="1:12">
      <c r="A1073"/>
      <c r="B1073" t="s">
        <v>211</v>
      </c>
      <c r="C1073" t="s">
        <v>169</v>
      </c>
      <c r="D1073" t="s">
        <v>207</v>
      </c>
      <c r="E1073"/>
      <c r="F1073" t="s">
        <v>180</v>
      </c>
      <c r="G1073" t="s">
        <v>2146</v>
      </c>
      <c r="H1073" t="s">
        <v>2181</v>
      </c>
      <c r="I1073" s="25">
        <v>45108</v>
      </c>
      <c r="J1073" t="s">
        <v>174</v>
      </c>
      <c r="K1073"/>
      <c r="L1073" t="s">
        <v>175</v>
      </c>
    </row>
    <row r="1074" spans="1:12">
      <c r="A1074"/>
      <c r="B1074" t="s">
        <v>346</v>
      </c>
      <c r="C1074" t="s">
        <v>169</v>
      </c>
      <c r="D1074" t="s">
        <v>89</v>
      </c>
      <c r="E1074"/>
      <c r="F1074" t="s">
        <v>180</v>
      </c>
      <c r="G1074" t="s">
        <v>2140</v>
      </c>
      <c r="H1074" t="s">
        <v>2182</v>
      </c>
      <c r="I1074" s="25">
        <v>44378</v>
      </c>
      <c r="J1074" t="s">
        <v>174</v>
      </c>
      <c r="K1074"/>
      <c r="L1074" t="s">
        <v>175</v>
      </c>
    </row>
    <row r="1075" spans="1:12">
      <c r="A1075"/>
      <c r="B1075" t="s">
        <v>467</v>
      </c>
      <c r="C1075" t="s">
        <v>169</v>
      </c>
      <c r="D1075" t="s">
        <v>89</v>
      </c>
      <c r="E1075"/>
      <c r="F1075" t="s">
        <v>180</v>
      </c>
      <c r="G1075" t="s">
        <v>2146</v>
      </c>
      <c r="H1075" t="s">
        <v>2183</v>
      </c>
      <c r="I1075" s="25">
        <v>44378</v>
      </c>
      <c r="J1075" t="s">
        <v>174</v>
      </c>
      <c r="K1075"/>
      <c r="L1075" t="s">
        <v>175</v>
      </c>
    </row>
    <row r="1076" spans="1:12">
      <c r="A1076"/>
      <c r="B1076" t="s">
        <v>425</v>
      </c>
      <c r="C1076" t="s">
        <v>169</v>
      </c>
      <c r="D1076" t="s">
        <v>89</v>
      </c>
      <c r="E1076"/>
      <c r="F1076" t="s">
        <v>180</v>
      </c>
      <c r="G1076" t="s">
        <v>2146</v>
      </c>
      <c r="H1076" t="s">
        <v>2184</v>
      </c>
      <c r="I1076" s="25">
        <v>44378</v>
      </c>
      <c r="J1076" t="s">
        <v>174</v>
      </c>
      <c r="K1076"/>
      <c r="L1076" t="s">
        <v>175</v>
      </c>
    </row>
    <row r="1077" spans="1:12">
      <c r="A1077"/>
      <c r="B1077" t="s">
        <v>1954</v>
      </c>
      <c r="C1077" t="s">
        <v>169</v>
      </c>
      <c r="D1077" t="s">
        <v>89</v>
      </c>
      <c r="E1077"/>
      <c r="F1077" t="s">
        <v>180</v>
      </c>
      <c r="G1077" t="s">
        <v>2146</v>
      </c>
      <c r="H1077" t="s">
        <v>2185</v>
      </c>
      <c r="I1077" s="25">
        <v>44378</v>
      </c>
      <c r="J1077" t="s">
        <v>174</v>
      </c>
      <c r="K1077"/>
      <c r="L1077" t="s">
        <v>175</v>
      </c>
    </row>
    <row r="1078" spans="1:12">
      <c r="A1078"/>
      <c r="B1078" t="s">
        <v>519</v>
      </c>
      <c r="C1078" t="s">
        <v>169</v>
      </c>
      <c r="D1078" t="s">
        <v>89</v>
      </c>
      <c r="E1078"/>
      <c r="F1078" t="s">
        <v>180</v>
      </c>
      <c r="G1078" t="s">
        <v>2146</v>
      </c>
      <c r="H1078" t="s">
        <v>2186</v>
      </c>
      <c r="I1078" s="25">
        <v>44378</v>
      </c>
      <c r="J1078" t="s">
        <v>174</v>
      </c>
      <c r="K1078"/>
      <c r="L1078" t="s">
        <v>175</v>
      </c>
    </row>
    <row r="1079" spans="1:12">
      <c r="A1079"/>
      <c r="B1079" t="s">
        <v>573</v>
      </c>
      <c r="C1079" t="s">
        <v>169</v>
      </c>
      <c r="D1079" t="s">
        <v>89</v>
      </c>
      <c r="E1079"/>
      <c r="F1079" t="s">
        <v>180</v>
      </c>
      <c r="G1079" t="s">
        <v>2140</v>
      </c>
      <c r="H1079" t="s">
        <v>2187</v>
      </c>
      <c r="I1079" s="25">
        <v>44378</v>
      </c>
      <c r="J1079" t="s">
        <v>174</v>
      </c>
      <c r="K1079"/>
      <c r="L1079" t="s">
        <v>175</v>
      </c>
    </row>
    <row r="1080" spans="1:12">
      <c r="A1080"/>
      <c r="B1080" t="s">
        <v>556</v>
      </c>
      <c r="C1080" t="s">
        <v>169</v>
      </c>
      <c r="D1080" t="s">
        <v>89</v>
      </c>
      <c r="E1080"/>
      <c r="F1080" t="s">
        <v>180</v>
      </c>
      <c r="G1080" t="s">
        <v>2146</v>
      </c>
      <c r="H1080" t="s">
        <v>2188</v>
      </c>
      <c r="I1080" s="25">
        <v>44378</v>
      </c>
      <c r="J1080" t="s">
        <v>174</v>
      </c>
      <c r="K1080"/>
      <c r="L1080" t="s">
        <v>175</v>
      </c>
    </row>
    <row r="1081" spans="1:12">
      <c r="A1081"/>
      <c r="B1081" t="s">
        <v>205</v>
      </c>
      <c r="C1081" t="s">
        <v>169</v>
      </c>
      <c r="D1081" t="s">
        <v>89</v>
      </c>
      <c r="E1081"/>
      <c r="F1081" t="s">
        <v>180</v>
      </c>
      <c r="G1081" t="s">
        <v>2146</v>
      </c>
      <c r="H1081" t="s">
        <v>2189</v>
      </c>
      <c r="I1081" s="25">
        <v>44378</v>
      </c>
      <c r="J1081" t="s">
        <v>174</v>
      </c>
      <c r="K1081"/>
      <c r="L1081" t="s">
        <v>175</v>
      </c>
    </row>
    <row r="1082" spans="1:12">
      <c r="A1082"/>
      <c r="B1082" t="s">
        <v>544</v>
      </c>
      <c r="C1082" t="s">
        <v>169</v>
      </c>
      <c r="D1082" t="s">
        <v>89</v>
      </c>
      <c r="E1082"/>
      <c r="F1082" t="s">
        <v>180</v>
      </c>
      <c r="G1082" t="s">
        <v>2146</v>
      </c>
      <c r="H1082" t="s">
        <v>2190</v>
      </c>
      <c r="I1082" s="25">
        <v>44378</v>
      </c>
      <c r="J1082" t="s">
        <v>174</v>
      </c>
      <c r="K1082"/>
      <c r="L1082" t="s">
        <v>175</v>
      </c>
    </row>
    <row r="1083" spans="1:12">
      <c r="A1083"/>
      <c r="B1083" t="s">
        <v>569</v>
      </c>
      <c r="C1083" t="s">
        <v>169</v>
      </c>
      <c r="D1083" t="s">
        <v>89</v>
      </c>
      <c r="E1083"/>
      <c r="F1083" t="s">
        <v>180</v>
      </c>
      <c r="G1083" t="s">
        <v>2140</v>
      </c>
      <c r="H1083" t="s">
        <v>2191</v>
      </c>
      <c r="I1083" s="25">
        <v>44743</v>
      </c>
      <c r="J1083" t="s">
        <v>174</v>
      </c>
      <c r="K1083"/>
      <c r="L1083" t="s">
        <v>175</v>
      </c>
    </row>
    <row r="1084" spans="1:12">
      <c r="A1084"/>
      <c r="B1084" t="s">
        <v>205</v>
      </c>
      <c r="C1084" t="s">
        <v>169</v>
      </c>
      <c r="D1084" t="s">
        <v>207</v>
      </c>
      <c r="E1084"/>
      <c r="F1084" t="s">
        <v>180</v>
      </c>
      <c r="G1084" t="s">
        <v>2136</v>
      </c>
      <c r="H1084" t="s">
        <v>2192</v>
      </c>
      <c r="I1084" s="25">
        <v>44743</v>
      </c>
      <c r="J1084" t="s">
        <v>174</v>
      </c>
      <c r="K1084" t="s">
        <v>210</v>
      </c>
      <c r="L1084" t="s">
        <v>175</v>
      </c>
    </row>
    <row r="1085" spans="1:12">
      <c r="A1085"/>
      <c r="B1085" t="s">
        <v>1356</v>
      </c>
      <c r="C1085" t="s">
        <v>206</v>
      </c>
      <c r="D1085" t="s">
        <v>330</v>
      </c>
      <c r="E1085"/>
      <c r="F1085" t="s">
        <v>180</v>
      </c>
      <c r="G1085" t="s">
        <v>2151</v>
      </c>
      <c r="H1085" t="s">
        <v>2193</v>
      </c>
      <c r="I1085" s="25">
        <v>45058</v>
      </c>
      <c r="J1085" t="s">
        <v>174</v>
      </c>
      <c r="K1085"/>
      <c r="L1085" t="s">
        <v>175</v>
      </c>
    </row>
    <row r="1086" spans="1:12">
      <c r="A1086"/>
      <c r="B1086" t="s">
        <v>228</v>
      </c>
      <c r="C1086" t="s">
        <v>1271</v>
      </c>
      <c r="D1086" t="s">
        <v>178</v>
      </c>
      <c r="E1086"/>
      <c r="F1086" t="s">
        <v>180</v>
      </c>
      <c r="G1086"/>
      <c r="H1086" t="s">
        <v>2194</v>
      </c>
      <c r="I1086" s="25">
        <v>367</v>
      </c>
      <c r="J1086" t="s">
        <v>174</v>
      </c>
      <c r="K1086"/>
      <c r="L1086" t="s">
        <v>175</v>
      </c>
    </row>
    <row r="1087" spans="1:12">
      <c r="A1087"/>
      <c r="B1087" t="s">
        <v>637</v>
      </c>
      <c r="C1087" t="s">
        <v>522</v>
      </c>
      <c r="D1087" t="s">
        <v>178</v>
      </c>
      <c r="E1087"/>
      <c r="F1087" t="s">
        <v>180</v>
      </c>
      <c r="G1087"/>
      <c r="H1087" t="s">
        <v>2195</v>
      </c>
      <c r="I1087" s="25">
        <v>367</v>
      </c>
      <c r="J1087" t="s">
        <v>174</v>
      </c>
      <c r="K1087"/>
      <c r="L1087" t="s">
        <v>175</v>
      </c>
    </row>
    <row r="1088" spans="1:12">
      <c r="A1088" t="s">
        <v>2196</v>
      </c>
      <c r="B1088"/>
      <c r="C1088" t="s">
        <v>365</v>
      </c>
      <c r="D1088" t="s">
        <v>366</v>
      </c>
      <c r="E1088"/>
      <c r="F1088" t="s">
        <v>180</v>
      </c>
      <c r="G1088" t="s">
        <v>2196</v>
      </c>
      <c r="H1088" t="s">
        <v>2197</v>
      </c>
      <c r="I1088" s="25">
        <v>44013</v>
      </c>
      <c r="J1088" t="s">
        <v>174</v>
      </c>
      <c r="K1088"/>
      <c r="L1088" t="s">
        <v>175</v>
      </c>
    </row>
    <row r="1089" spans="1:12">
      <c r="A1089"/>
      <c r="B1089"/>
      <c r="C1089" t="s">
        <v>267</v>
      </c>
      <c r="D1089" t="s">
        <v>225</v>
      </c>
      <c r="E1089"/>
      <c r="F1089" t="s">
        <v>180</v>
      </c>
      <c r="G1089"/>
      <c r="H1089" t="s">
        <v>2198</v>
      </c>
      <c r="I1089" s="25">
        <v>45108</v>
      </c>
      <c r="J1089" t="s">
        <v>174</v>
      </c>
      <c r="K1089" t="s">
        <v>2199</v>
      </c>
      <c r="L1089" t="s">
        <v>175</v>
      </c>
    </row>
    <row r="1090" spans="1:12">
      <c r="A1090"/>
      <c r="B1090"/>
      <c r="C1090" t="s">
        <v>169</v>
      </c>
      <c r="D1090" t="s">
        <v>225</v>
      </c>
      <c r="E1090"/>
      <c r="F1090" t="s">
        <v>171</v>
      </c>
      <c r="G1090"/>
      <c r="H1090" t="s">
        <v>2200</v>
      </c>
      <c r="I1090" s="25">
        <v>44228</v>
      </c>
      <c r="J1090" t="s">
        <v>174</v>
      </c>
      <c r="K1090"/>
      <c r="L1090" t="s">
        <v>175</v>
      </c>
    </row>
    <row r="1091" spans="1:12">
      <c r="A1091"/>
      <c r="B1091"/>
      <c r="C1091" t="s">
        <v>188</v>
      </c>
      <c r="D1091" t="s">
        <v>189</v>
      </c>
      <c r="E1091"/>
      <c r="F1091" t="s">
        <v>180</v>
      </c>
      <c r="G1091" t="s">
        <v>190</v>
      </c>
      <c r="H1091" t="s">
        <v>2201</v>
      </c>
      <c r="I1091" s="25">
        <v>45108</v>
      </c>
      <c r="J1091" t="s">
        <v>174</v>
      </c>
      <c r="K1091"/>
      <c r="L1091" t="s">
        <v>175</v>
      </c>
    </row>
    <row r="1092" spans="1:12">
      <c r="A1092"/>
      <c r="B1092"/>
      <c r="C1092" t="s">
        <v>188</v>
      </c>
      <c r="D1092" t="s">
        <v>189</v>
      </c>
      <c r="E1092"/>
      <c r="F1092" t="s">
        <v>180</v>
      </c>
      <c r="G1092" t="s">
        <v>652</v>
      </c>
      <c r="H1092" t="s">
        <v>2202</v>
      </c>
      <c r="I1092" s="25">
        <v>45108</v>
      </c>
      <c r="J1092" t="s">
        <v>174</v>
      </c>
      <c r="K1092" t="s">
        <v>654</v>
      </c>
      <c r="L1092" t="s">
        <v>175</v>
      </c>
    </row>
    <row r="1093" spans="1:12">
      <c r="A1093"/>
      <c r="B1093"/>
      <c r="C1093" t="s">
        <v>188</v>
      </c>
      <c r="D1093" t="s">
        <v>189</v>
      </c>
      <c r="E1093"/>
      <c r="F1093" t="s">
        <v>180</v>
      </c>
      <c r="G1093" t="s">
        <v>669</v>
      </c>
      <c r="H1093" t="s">
        <v>2203</v>
      </c>
      <c r="I1093" s="25">
        <v>45108</v>
      </c>
      <c r="J1093" t="s">
        <v>174</v>
      </c>
      <c r="K1093" t="s">
        <v>397</v>
      </c>
      <c r="L1093" t="s">
        <v>175</v>
      </c>
    </row>
    <row r="1094" spans="1:12">
      <c r="A1094"/>
      <c r="B1094"/>
      <c r="C1094" t="s">
        <v>188</v>
      </c>
      <c r="D1094" t="s">
        <v>189</v>
      </c>
      <c r="E1094"/>
      <c r="F1094" t="s">
        <v>180</v>
      </c>
      <c r="G1094" t="s">
        <v>1429</v>
      </c>
      <c r="H1094" t="s">
        <v>2204</v>
      </c>
      <c r="I1094" s="25">
        <v>45108</v>
      </c>
      <c r="J1094" t="s">
        <v>174</v>
      </c>
      <c r="K1094" t="s">
        <v>799</v>
      </c>
      <c r="L1094" t="s">
        <v>175</v>
      </c>
    </row>
    <row r="1095" spans="1:12">
      <c r="A1095"/>
      <c r="B1095"/>
      <c r="C1095" t="s">
        <v>188</v>
      </c>
      <c r="D1095" t="s">
        <v>189</v>
      </c>
      <c r="E1095"/>
      <c r="F1095" t="s">
        <v>180</v>
      </c>
      <c r="G1095" t="s">
        <v>1021</v>
      </c>
      <c r="H1095" t="s">
        <v>2205</v>
      </c>
      <c r="I1095" s="25">
        <v>45108</v>
      </c>
      <c r="J1095" t="s">
        <v>174</v>
      </c>
      <c r="K1095" t="s">
        <v>806</v>
      </c>
      <c r="L1095" t="s">
        <v>175</v>
      </c>
    </row>
    <row r="1096" spans="1:12">
      <c r="A1096"/>
      <c r="B1096"/>
      <c r="C1096" t="s">
        <v>188</v>
      </c>
      <c r="D1096" t="s">
        <v>189</v>
      </c>
      <c r="E1096"/>
      <c r="F1096" t="s">
        <v>180</v>
      </c>
      <c r="G1096" t="s">
        <v>1445</v>
      </c>
      <c r="H1096" t="s">
        <v>2206</v>
      </c>
      <c r="I1096" s="25">
        <v>45108</v>
      </c>
      <c r="J1096" t="s">
        <v>174</v>
      </c>
      <c r="K1096" t="s">
        <v>1447</v>
      </c>
      <c r="L1096" t="s">
        <v>175</v>
      </c>
    </row>
    <row r="1097" spans="1:12">
      <c r="A1097"/>
      <c r="B1097"/>
      <c r="C1097" t="s">
        <v>188</v>
      </c>
      <c r="D1097" t="s">
        <v>189</v>
      </c>
      <c r="E1097"/>
      <c r="F1097" t="s">
        <v>180</v>
      </c>
      <c r="G1097" t="s">
        <v>726</v>
      </c>
      <c r="H1097" t="s">
        <v>2207</v>
      </c>
      <c r="I1097" s="25">
        <v>45108</v>
      </c>
      <c r="J1097" t="s">
        <v>174</v>
      </c>
      <c r="K1097" t="s">
        <v>728</v>
      </c>
      <c r="L1097" t="s">
        <v>175</v>
      </c>
    </row>
    <row r="1098" spans="1:12">
      <c r="A1098"/>
      <c r="B1098"/>
      <c r="C1098" t="s">
        <v>188</v>
      </c>
      <c r="D1098" t="s">
        <v>189</v>
      </c>
      <c r="E1098"/>
      <c r="F1098" t="s">
        <v>180</v>
      </c>
      <c r="G1098" t="s">
        <v>1324</v>
      </c>
      <c r="H1098" t="s">
        <v>2208</v>
      </c>
      <c r="I1098" s="25">
        <v>45108</v>
      </c>
      <c r="J1098" t="s">
        <v>174</v>
      </c>
      <c r="K1098" t="s">
        <v>857</v>
      </c>
      <c r="L1098" t="s">
        <v>175</v>
      </c>
    </row>
    <row r="1099" spans="1:12">
      <c r="A1099"/>
      <c r="B1099"/>
      <c r="C1099" t="s">
        <v>188</v>
      </c>
      <c r="D1099" t="s">
        <v>189</v>
      </c>
      <c r="E1099"/>
      <c r="F1099" t="s">
        <v>180</v>
      </c>
      <c r="G1099" t="s">
        <v>1116</v>
      </c>
      <c r="H1099" t="s">
        <v>2209</v>
      </c>
      <c r="I1099" s="25">
        <v>45108</v>
      </c>
      <c r="J1099" t="s">
        <v>174</v>
      </c>
      <c r="K1099" t="s">
        <v>213</v>
      </c>
      <c r="L1099" t="s">
        <v>175</v>
      </c>
    </row>
    <row r="1100" spans="1:12">
      <c r="A1100"/>
      <c r="B1100"/>
      <c r="C1100" t="s">
        <v>188</v>
      </c>
      <c r="D1100" t="s">
        <v>189</v>
      </c>
      <c r="E1100"/>
      <c r="F1100" t="s">
        <v>180</v>
      </c>
      <c r="G1100" t="s">
        <v>370</v>
      </c>
      <c r="H1100" t="s">
        <v>2210</v>
      </c>
      <c r="I1100" s="25">
        <v>45108</v>
      </c>
      <c r="J1100" t="s">
        <v>174</v>
      </c>
      <c r="K1100" t="s">
        <v>349</v>
      </c>
      <c r="L1100" t="s">
        <v>175</v>
      </c>
    </row>
    <row r="1101" spans="1:12">
      <c r="A1101"/>
      <c r="B1101"/>
      <c r="C1101" t="s">
        <v>188</v>
      </c>
      <c r="D1101" t="s">
        <v>189</v>
      </c>
      <c r="E1101"/>
      <c r="F1101" t="s">
        <v>180</v>
      </c>
      <c r="G1101" t="s">
        <v>469</v>
      </c>
      <c r="H1101" t="s">
        <v>2211</v>
      </c>
      <c r="I1101" s="25">
        <v>45108</v>
      </c>
      <c r="J1101" t="s">
        <v>174</v>
      </c>
      <c r="K1101" t="s">
        <v>471</v>
      </c>
      <c r="L1101" t="s">
        <v>175</v>
      </c>
    </row>
    <row r="1102" spans="1:12">
      <c r="A1102"/>
      <c r="B1102"/>
      <c r="C1102" t="s">
        <v>188</v>
      </c>
      <c r="D1102" t="s">
        <v>189</v>
      </c>
      <c r="E1102"/>
      <c r="F1102" t="s">
        <v>180</v>
      </c>
      <c r="G1102" t="s">
        <v>1083</v>
      </c>
      <c r="H1102" t="s">
        <v>2212</v>
      </c>
      <c r="I1102" s="25">
        <v>45108</v>
      </c>
      <c r="J1102" t="s">
        <v>174</v>
      </c>
      <c r="K1102" t="s">
        <v>443</v>
      </c>
      <c r="L1102" t="s">
        <v>175</v>
      </c>
    </row>
    <row r="1103" spans="1:12">
      <c r="A1103"/>
      <c r="B1103"/>
      <c r="C1103" t="s">
        <v>188</v>
      </c>
      <c r="D1103" t="s">
        <v>189</v>
      </c>
      <c r="E1103"/>
      <c r="F1103" t="s">
        <v>180</v>
      </c>
      <c r="G1103" t="s">
        <v>437</v>
      </c>
      <c r="H1103" t="s">
        <v>2213</v>
      </c>
      <c r="I1103" s="25">
        <v>45108</v>
      </c>
      <c r="J1103" t="s">
        <v>174</v>
      </c>
      <c r="K1103" t="s">
        <v>439</v>
      </c>
      <c r="L1103" t="s">
        <v>175</v>
      </c>
    </row>
    <row r="1104" spans="1:12">
      <c r="A1104"/>
      <c r="B1104"/>
      <c r="C1104" t="s">
        <v>188</v>
      </c>
      <c r="D1104" t="s">
        <v>189</v>
      </c>
      <c r="E1104"/>
      <c r="F1104" t="s">
        <v>180</v>
      </c>
      <c r="G1104" t="s">
        <v>755</v>
      </c>
      <c r="H1104" t="s">
        <v>2214</v>
      </c>
      <c r="I1104" s="25">
        <v>45108</v>
      </c>
      <c r="J1104" t="s">
        <v>174</v>
      </c>
      <c r="K1104" t="s">
        <v>757</v>
      </c>
      <c r="L1104" t="s">
        <v>175</v>
      </c>
    </row>
    <row r="1105" spans="1:12">
      <c r="A1105"/>
      <c r="B1105"/>
      <c r="C1105" t="s">
        <v>188</v>
      </c>
      <c r="D1105" t="s">
        <v>189</v>
      </c>
      <c r="E1105"/>
      <c r="F1105" t="s">
        <v>180</v>
      </c>
      <c r="G1105" t="s">
        <v>184</v>
      </c>
      <c r="H1105" t="s">
        <v>2215</v>
      </c>
      <c r="I1105" s="25">
        <v>45108</v>
      </c>
      <c r="J1105" t="s">
        <v>174</v>
      </c>
      <c r="K1105" t="s">
        <v>546</v>
      </c>
      <c r="L1105" t="s">
        <v>175</v>
      </c>
    </row>
    <row r="1106" spans="1:12">
      <c r="A1106"/>
      <c r="B1106"/>
      <c r="C1106" t="s">
        <v>188</v>
      </c>
      <c r="D1106" t="s">
        <v>189</v>
      </c>
      <c r="E1106"/>
      <c r="F1106" t="s">
        <v>180</v>
      </c>
      <c r="G1106" t="s">
        <v>1570</v>
      </c>
      <c r="H1106" t="s">
        <v>2216</v>
      </c>
      <c r="I1106" s="25">
        <v>45108</v>
      </c>
      <c r="J1106" t="s">
        <v>174</v>
      </c>
      <c r="K1106" t="s">
        <v>891</v>
      </c>
      <c r="L1106" t="s">
        <v>175</v>
      </c>
    </row>
    <row r="1107" spans="1:12">
      <c r="A1107"/>
      <c r="B1107"/>
      <c r="C1107" t="s">
        <v>188</v>
      </c>
      <c r="D1107" t="s">
        <v>189</v>
      </c>
      <c r="E1107"/>
      <c r="F1107" t="s">
        <v>180</v>
      </c>
      <c r="G1107" t="s">
        <v>325</v>
      </c>
      <c r="H1107" t="s">
        <v>2217</v>
      </c>
      <c r="I1107" s="25">
        <v>45108</v>
      </c>
      <c r="J1107" t="s">
        <v>174</v>
      </c>
      <c r="K1107" t="s">
        <v>521</v>
      </c>
      <c r="L1107" t="s">
        <v>175</v>
      </c>
    </row>
    <row r="1108" spans="1:12">
      <c r="A1108"/>
      <c r="B1108"/>
      <c r="C1108" t="s">
        <v>188</v>
      </c>
      <c r="D1108" t="s">
        <v>189</v>
      </c>
      <c r="E1108"/>
      <c r="F1108" t="s">
        <v>180</v>
      </c>
      <c r="G1108" t="s">
        <v>1942</v>
      </c>
      <c r="H1108" t="s">
        <v>2218</v>
      </c>
      <c r="I1108" s="25">
        <v>45108</v>
      </c>
      <c r="J1108" t="s">
        <v>174</v>
      </c>
      <c r="K1108" t="s">
        <v>1944</v>
      </c>
      <c r="L1108" t="s">
        <v>175</v>
      </c>
    </row>
    <row r="1109" spans="1:12">
      <c r="A1109"/>
      <c r="B1109"/>
      <c r="C1109" t="s">
        <v>188</v>
      </c>
      <c r="D1109" t="s">
        <v>189</v>
      </c>
      <c r="E1109"/>
      <c r="F1109" t="s">
        <v>180</v>
      </c>
      <c r="G1109" t="s">
        <v>1328</v>
      </c>
      <c r="H1109" t="s">
        <v>2219</v>
      </c>
      <c r="I1109" s="25">
        <v>45108</v>
      </c>
      <c r="J1109" t="s">
        <v>174</v>
      </c>
      <c r="K1109" t="s">
        <v>1330</v>
      </c>
      <c r="L1109" t="s">
        <v>175</v>
      </c>
    </row>
    <row r="1110" spans="1:12">
      <c r="A1110"/>
      <c r="B1110"/>
      <c r="C1110" t="s">
        <v>188</v>
      </c>
      <c r="D1110" t="s">
        <v>189</v>
      </c>
      <c r="E1110"/>
      <c r="F1110" t="s">
        <v>171</v>
      </c>
      <c r="G1110"/>
      <c r="H1110" t="s">
        <v>2220</v>
      </c>
      <c r="I1110" s="25">
        <v>44743</v>
      </c>
      <c r="J1110" t="s">
        <v>174</v>
      </c>
      <c r="K1110"/>
      <c r="L1110" t="s">
        <v>175</v>
      </c>
    </row>
    <row r="1111" spans="1:12">
      <c r="A1111"/>
      <c r="B1111"/>
      <c r="C1111" t="s">
        <v>188</v>
      </c>
      <c r="D1111" t="s">
        <v>189</v>
      </c>
      <c r="E1111"/>
      <c r="F1111" t="s">
        <v>180</v>
      </c>
      <c r="G1111" t="s">
        <v>1278</v>
      </c>
      <c r="H1111" t="s">
        <v>2221</v>
      </c>
      <c r="I1111" s="25">
        <v>45108</v>
      </c>
      <c r="J1111" t="s">
        <v>174</v>
      </c>
      <c r="K1111" t="s">
        <v>1280</v>
      </c>
      <c r="L1111" t="s">
        <v>175</v>
      </c>
    </row>
    <row r="1112" spans="1:12">
      <c r="A1112"/>
      <c r="B1112"/>
      <c r="C1112" t="s">
        <v>188</v>
      </c>
      <c r="D1112" t="s">
        <v>189</v>
      </c>
      <c r="E1112"/>
      <c r="F1112" t="s">
        <v>180</v>
      </c>
      <c r="G1112" t="s">
        <v>1761</v>
      </c>
      <c r="H1112" t="s">
        <v>2222</v>
      </c>
      <c r="I1112" s="25">
        <v>45108</v>
      </c>
      <c r="J1112" t="s">
        <v>174</v>
      </c>
      <c r="K1112" t="s">
        <v>605</v>
      </c>
      <c r="L1112" t="s">
        <v>175</v>
      </c>
    </row>
    <row r="1113" spans="1:12">
      <c r="A1113"/>
      <c r="B1113"/>
      <c r="C1113" t="s">
        <v>188</v>
      </c>
      <c r="D1113" t="s">
        <v>189</v>
      </c>
      <c r="E1113"/>
      <c r="F1113" t="s">
        <v>180</v>
      </c>
      <c r="G1113" t="s">
        <v>192</v>
      </c>
      <c r="H1113" t="s">
        <v>2223</v>
      </c>
      <c r="I1113" s="25">
        <v>45108</v>
      </c>
      <c r="J1113" t="s">
        <v>174</v>
      </c>
      <c r="K1113" t="s">
        <v>194</v>
      </c>
      <c r="L1113" t="s">
        <v>175</v>
      </c>
    </row>
    <row r="1114" spans="1:12">
      <c r="A1114"/>
      <c r="B1114"/>
      <c r="C1114" t="s">
        <v>188</v>
      </c>
      <c r="D1114" t="s">
        <v>189</v>
      </c>
      <c r="E1114"/>
      <c r="F1114" t="s">
        <v>180</v>
      </c>
      <c r="G1114" t="s">
        <v>1281</v>
      </c>
      <c r="H1114" t="s">
        <v>2224</v>
      </c>
      <c r="I1114" s="25">
        <v>45108</v>
      </c>
      <c r="J1114" t="s">
        <v>174</v>
      </c>
      <c r="K1114" t="s">
        <v>1283</v>
      </c>
      <c r="L1114" t="s">
        <v>175</v>
      </c>
    </row>
    <row r="1115" spans="1:12">
      <c r="A1115"/>
      <c r="B1115"/>
      <c r="C1115" t="s">
        <v>188</v>
      </c>
      <c r="D1115" t="s">
        <v>189</v>
      </c>
      <c r="E1115"/>
      <c r="F1115" t="s">
        <v>180</v>
      </c>
      <c r="G1115" t="s">
        <v>904</v>
      </c>
      <c r="H1115" t="s">
        <v>2225</v>
      </c>
      <c r="I1115" s="25">
        <v>45108</v>
      </c>
      <c r="J1115" t="s">
        <v>174</v>
      </c>
      <c r="K1115" t="s">
        <v>210</v>
      </c>
      <c r="L1115" t="s">
        <v>175</v>
      </c>
    </row>
    <row r="1116" spans="1:12">
      <c r="A1116"/>
      <c r="B1116"/>
      <c r="C1116" t="s">
        <v>188</v>
      </c>
      <c r="D1116" t="s">
        <v>189</v>
      </c>
      <c r="E1116"/>
      <c r="F1116" t="s">
        <v>180</v>
      </c>
      <c r="G1116" t="s">
        <v>2167</v>
      </c>
      <c r="H1116" t="s">
        <v>2226</v>
      </c>
      <c r="I1116" s="25">
        <v>45108</v>
      </c>
      <c r="J1116" t="s">
        <v>174</v>
      </c>
      <c r="K1116" t="s">
        <v>2169</v>
      </c>
      <c r="L1116" t="s">
        <v>175</v>
      </c>
    </row>
    <row r="1117" spans="1:12">
      <c r="A1117"/>
      <c r="B1117"/>
      <c r="C1117" t="s">
        <v>188</v>
      </c>
      <c r="D1117" t="s">
        <v>189</v>
      </c>
      <c r="E1117"/>
      <c r="F1117" t="s">
        <v>180</v>
      </c>
      <c r="G1117" t="s">
        <v>407</v>
      </c>
      <c r="H1117" t="s">
        <v>2227</v>
      </c>
      <c r="I1117" s="25">
        <v>45108</v>
      </c>
      <c r="J1117" t="s">
        <v>174</v>
      </c>
      <c r="K1117" t="s">
        <v>409</v>
      </c>
      <c r="L1117" t="s">
        <v>175</v>
      </c>
    </row>
    <row r="1118" spans="1:12">
      <c r="A1118"/>
      <c r="B1118"/>
      <c r="C1118" t="s">
        <v>188</v>
      </c>
      <c r="D1118" t="s">
        <v>189</v>
      </c>
      <c r="E1118"/>
      <c r="F1118" t="s">
        <v>180</v>
      </c>
      <c r="G1118" t="s">
        <v>882</v>
      </c>
      <c r="H1118" t="s">
        <v>2228</v>
      </c>
      <c r="I1118" s="25">
        <v>45108</v>
      </c>
      <c r="J1118" t="s">
        <v>174</v>
      </c>
      <c r="K1118" t="s">
        <v>884</v>
      </c>
      <c r="L1118" t="s">
        <v>175</v>
      </c>
    </row>
    <row r="1119" spans="1:12">
      <c r="A1119"/>
      <c r="B1119"/>
      <c r="C1119" t="s">
        <v>188</v>
      </c>
      <c r="D1119" t="s">
        <v>189</v>
      </c>
      <c r="E1119"/>
      <c r="F1119" t="s">
        <v>180</v>
      </c>
      <c r="G1119" t="s">
        <v>195</v>
      </c>
      <c r="H1119" t="s">
        <v>2229</v>
      </c>
      <c r="I1119" s="25">
        <v>45108</v>
      </c>
      <c r="J1119" t="s">
        <v>174</v>
      </c>
      <c r="K1119" t="s">
        <v>197</v>
      </c>
      <c r="L1119" t="s">
        <v>175</v>
      </c>
    </row>
    <row r="1120" spans="1:12">
      <c r="A1120"/>
      <c r="B1120"/>
      <c r="C1120" t="s">
        <v>188</v>
      </c>
      <c r="D1120" t="s">
        <v>189</v>
      </c>
      <c r="E1120"/>
      <c r="F1120" t="s">
        <v>180</v>
      </c>
      <c r="G1120" t="s">
        <v>239</v>
      </c>
      <c r="H1120" t="s">
        <v>2230</v>
      </c>
      <c r="I1120" s="25">
        <v>45108</v>
      </c>
      <c r="J1120" t="s">
        <v>174</v>
      </c>
      <c r="K1120" t="s">
        <v>688</v>
      </c>
      <c r="L1120" t="s">
        <v>175</v>
      </c>
    </row>
    <row r="1121" spans="1:12">
      <c r="A1121"/>
      <c r="B1121"/>
      <c r="C1121" t="s">
        <v>188</v>
      </c>
      <c r="D1121" t="s">
        <v>189</v>
      </c>
      <c r="E1121"/>
      <c r="F1121" t="s">
        <v>180</v>
      </c>
      <c r="G1121" t="s">
        <v>420</v>
      </c>
      <c r="H1121" t="s">
        <v>2231</v>
      </c>
      <c r="I1121" s="25">
        <v>45108</v>
      </c>
      <c r="J1121" t="s">
        <v>174</v>
      </c>
      <c r="K1121" t="s">
        <v>352</v>
      </c>
      <c r="L1121" t="s">
        <v>175</v>
      </c>
    </row>
    <row r="1122" spans="1:12">
      <c r="A1122"/>
      <c r="B1122"/>
      <c r="C1122" t="s">
        <v>188</v>
      </c>
      <c r="D1122" t="s">
        <v>189</v>
      </c>
      <c r="E1122"/>
      <c r="F1122" t="s">
        <v>180</v>
      </c>
      <c r="G1122" t="s">
        <v>341</v>
      </c>
      <c r="H1122" t="s">
        <v>2232</v>
      </c>
      <c r="I1122" s="25">
        <v>45108</v>
      </c>
      <c r="J1122" t="s">
        <v>174</v>
      </c>
      <c r="K1122" t="s">
        <v>343</v>
      </c>
      <c r="L1122" t="s">
        <v>175</v>
      </c>
    </row>
    <row r="1123" spans="1:12">
      <c r="A1123"/>
      <c r="B1123"/>
      <c r="C1123" t="s">
        <v>188</v>
      </c>
      <c r="D1123" t="s">
        <v>189</v>
      </c>
      <c r="E1123"/>
      <c r="F1123" t="s">
        <v>180</v>
      </c>
      <c r="G1123" t="s">
        <v>505</v>
      </c>
      <c r="H1123" t="s">
        <v>2233</v>
      </c>
      <c r="I1123" s="25">
        <v>45108</v>
      </c>
      <c r="J1123" t="s">
        <v>174</v>
      </c>
      <c r="K1123" t="s">
        <v>507</v>
      </c>
      <c r="L1123" t="s">
        <v>175</v>
      </c>
    </row>
    <row r="1124" spans="1:12">
      <c r="A1124"/>
      <c r="B1124"/>
      <c r="C1124" t="s">
        <v>188</v>
      </c>
      <c r="D1124" t="s">
        <v>189</v>
      </c>
      <c r="E1124"/>
      <c r="F1124" t="s">
        <v>180</v>
      </c>
      <c r="G1124" t="s">
        <v>2234</v>
      </c>
      <c r="H1124" t="s">
        <v>2235</v>
      </c>
      <c r="I1124" s="25">
        <v>45108</v>
      </c>
      <c r="J1124" t="s">
        <v>174</v>
      </c>
      <c r="K1124" t="s">
        <v>2236</v>
      </c>
      <c r="L1124" t="s">
        <v>175</v>
      </c>
    </row>
    <row r="1125" spans="1:12">
      <c r="A1125"/>
      <c r="B1125"/>
      <c r="C1125" t="s">
        <v>188</v>
      </c>
      <c r="D1125" t="s">
        <v>189</v>
      </c>
      <c r="E1125"/>
      <c r="F1125" t="s">
        <v>180</v>
      </c>
      <c r="G1125" t="s">
        <v>1432</v>
      </c>
      <c r="H1125" t="s">
        <v>2237</v>
      </c>
      <c r="I1125" s="25">
        <v>45108</v>
      </c>
      <c r="J1125" t="s">
        <v>174</v>
      </c>
      <c r="K1125" t="s">
        <v>1434</v>
      </c>
      <c r="L1125" t="s">
        <v>175</v>
      </c>
    </row>
    <row r="1126" spans="1:12">
      <c r="A1126"/>
      <c r="B1126"/>
      <c r="C1126" t="s">
        <v>188</v>
      </c>
      <c r="D1126" t="s">
        <v>189</v>
      </c>
      <c r="E1126"/>
      <c r="F1126" t="s">
        <v>180</v>
      </c>
      <c r="G1126" t="s">
        <v>172</v>
      </c>
      <c r="H1126" t="s">
        <v>2238</v>
      </c>
      <c r="I1126" s="25">
        <v>45108</v>
      </c>
      <c r="J1126" t="s">
        <v>174</v>
      </c>
      <c r="K1126" t="s">
        <v>1525</v>
      </c>
      <c r="L1126" t="s">
        <v>175</v>
      </c>
    </row>
    <row r="1127" spans="1:12">
      <c r="A1127" t="s">
        <v>2239</v>
      </c>
      <c r="B1127"/>
      <c r="C1127" t="s">
        <v>177</v>
      </c>
      <c r="D1127" t="s">
        <v>216</v>
      </c>
      <c r="E1127" t="s">
        <v>179</v>
      </c>
      <c r="F1127" t="s">
        <v>180</v>
      </c>
      <c r="G1127"/>
      <c r="H1127" t="s">
        <v>2240</v>
      </c>
      <c r="I1127" s="25">
        <v>44392</v>
      </c>
      <c r="J1127" t="s">
        <v>174</v>
      </c>
      <c r="K1127"/>
      <c r="L1127" t="s">
        <v>175</v>
      </c>
    </row>
    <row r="1128" spans="1:12">
      <c r="A1128" t="s">
        <v>2241</v>
      </c>
      <c r="B1128"/>
      <c r="C1128" t="s">
        <v>177</v>
      </c>
      <c r="D1128" t="s">
        <v>216</v>
      </c>
      <c r="E1128" t="s">
        <v>179</v>
      </c>
      <c r="F1128" t="s">
        <v>180</v>
      </c>
      <c r="G1128"/>
      <c r="H1128" t="s">
        <v>2242</v>
      </c>
      <c r="I1128" s="25">
        <v>44392</v>
      </c>
      <c r="J1128" t="s">
        <v>174</v>
      </c>
      <c r="K1128"/>
      <c r="L1128" t="s">
        <v>175</v>
      </c>
    </row>
    <row r="1129" spans="1:12">
      <c r="A1129" t="s">
        <v>2243</v>
      </c>
      <c r="B1129"/>
      <c r="C1129" t="s">
        <v>199</v>
      </c>
      <c r="D1129" t="s">
        <v>216</v>
      </c>
      <c r="E1129" t="s">
        <v>1518</v>
      </c>
      <c r="F1129" t="s">
        <v>180</v>
      </c>
      <c r="G1129"/>
      <c r="H1129" t="s">
        <v>2244</v>
      </c>
      <c r="I1129" s="25">
        <v>44392</v>
      </c>
      <c r="J1129" t="s">
        <v>174</v>
      </c>
      <c r="K1129"/>
      <c r="L1129" t="s">
        <v>175</v>
      </c>
    </row>
    <row r="1130" spans="1:12">
      <c r="A1130" t="s">
        <v>2245</v>
      </c>
      <c r="B1130"/>
      <c r="C1130" t="s">
        <v>199</v>
      </c>
      <c r="D1130" t="s">
        <v>216</v>
      </c>
      <c r="E1130" t="s">
        <v>307</v>
      </c>
      <c r="F1130" t="s">
        <v>180</v>
      </c>
      <c r="G1130"/>
      <c r="H1130" t="s">
        <v>2246</v>
      </c>
      <c r="I1130" s="25">
        <v>44392</v>
      </c>
      <c r="J1130" t="s">
        <v>174</v>
      </c>
      <c r="K1130"/>
      <c r="L1130" t="s">
        <v>175</v>
      </c>
    </row>
    <row r="1131" spans="1:12">
      <c r="A1131" t="s">
        <v>2247</v>
      </c>
      <c r="B1131" t="s">
        <v>228</v>
      </c>
      <c r="C1131" t="s">
        <v>177</v>
      </c>
      <c r="D1131" t="s">
        <v>216</v>
      </c>
      <c r="E1131" t="s">
        <v>179</v>
      </c>
      <c r="F1131" t="s">
        <v>180</v>
      </c>
      <c r="G1131"/>
      <c r="H1131" t="s">
        <v>2248</v>
      </c>
      <c r="I1131" s="25">
        <v>44392</v>
      </c>
      <c r="J1131" t="s">
        <v>174</v>
      </c>
      <c r="K1131"/>
      <c r="L1131" t="s">
        <v>175</v>
      </c>
    </row>
    <row r="1132" spans="1:12">
      <c r="A1132" t="s">
        <v>2074</v>
      </c>
      <c r="B1132"/>
      <c r="C1132" t="s">
        <v>177</v>
      </c>
      <c r="D1132" t="s">
        <v>216</v>
      </c>
      <c r="E1132" t="s">
        <v>179</v>
      </c>
      <c r="F1132" t="s">
        <v>180</v>
      </c>
      <c r="G1132"/>
      <c r="H1132" t="s">
        <v>2249</v>
      </c>
      <c r="I1132" s="25">
        <v>44453</v>
      </c>
      <c r="J1132" t="s">
        <v>174</v>
      </c>
      <c r="K1132"/>
      <c r="L1132" t="s">
        <v>175</v>
      </c>
    </row>
    <row r="1133" spans="1:12">
      <c r="A1133" t="s">
        <v>2250</v>
      </c>
      <c r="B1133"/>
      <c r="C1133" t="s">
        <v>177</v>
      </c>
      <c r="D1133" t="s">
        <v>216</v>
      </c>
      <c r="E1133" t="s">
        <v>179</v>
      </c>
      <c r="F1133" t="s">
        <v>180</v>
      </c>
      <c r="G1133"/>
      <c r="H1133" t="s">
        <v>2251</v>
      </c>
      <c r="I1133" s="25">
        <v>44392</v>
      </c>
      <c r="J1133" t="s">
        <v>174</v>
      </c>
      <c r="K1133"/>
      <c r="L1133" t="s">
        <v>175</v>
      </c>
    </row>
    <row r="1134" spans="1:12">
      <c r="A1134" t="s">
        <v>2252</v>
      </c>
      <c r="B1134"/>
      <c r="C1134" t="s">
        <v>177</v>
      </c>
      <c r="D1134" t="s">
        <v>216</v>
      </c>
      <c r="E1134" t="s">
        <v>179</v>
      </c>
      <c r="F1134" t="s">
        <v>180</v>
      </c>
      <c r="G1134"/>
      <c r="H1134" t="s">
        <v>2253</v>
      </c>
      <c r="I1134" s="25">
        <v>44392</v>
      </c>
      <c r="J1134" t="s">
        <v>174</v>
      </c>
      <c r="K1134"/>
      <c r="L1134" t="s">
        <v>175</v>
      </c>
    </row>
    <row r="1135" spans="1:12">
      <c r="A1135" t="s">
        <v>2254</v>
      </c>
      <c r="B1135"/>
      <c r="C1135" t="s">
        <v>199</v>
      </c>
      <c r="D1135" t="s">
        <v>216</v>
      </c>
      <c r="E1135" t="s">
        <v>232</v>
      </c>
      <c r="F1135" t="s">
        <v>180</v>
      </c>
      <c r="G1135"/>
      <c r="H1135" t="s">
        <v>2255</v>
      </c>
      <c r="I1135" s="25">
        <v>44392</v>
      </c>
      <c r="J1135" t="s">
        <v>174</v>
      </c>
      <c r="K1135"/>
      <c r="L1135" t="s">
        <v>175</v>
      </c>
    </row>
    <row r="1136" spans="1:12">
      <c r="A1136" t="s">
        <v>2256</v>
      </c>
      <c r="B1136"/>
      <c r="C1136" t="s">
        <v>177</v>
      </c>
      <c r="D1136" t="s">
        <v>216</v>
      </c>
      <c r="E1136" t="s">
        <v>179</v>
      </c>
      <c r="F1136" t="s">
        <v>180</v>
      </c>
      <c r="G1136"/>
      <c r="H1136" t="s">
        <v>2257</v>
      </c>
      <c r="I1136" s="25">
        <v>44392</v>
      </c>
      <c r="J1136" t="s">
        <v>174</v>
      </c>
      <c r="K1136"/>
      <c r="L1136" t="s">
        <v>175</v>
      </c>
    </row>
    <row r="1137" spans="1:12">
      <c r="A1137" t="s">
        <v>2258</v>
      </c>
      <c r="B1137" t="s">
        <v>228</v>
      </c>
      <c r="C1137" t="s">
        <v>177</v>
      </c>
      <c r="D1137" t="s">
        <v>216</v>
      </c>
      <c r="E1137" t="s">
        <v>179</v>
      </c>
      <c r="F1137" t="s">
        <v>180</v>
      </c>
      <c r="G1137"/>
      <c r="H1137" t="s">
        <v>2259</v>
      </c>
      <c r="I1137" s="25">
        <v>44392</v>
      </c>
      <c r="J1137" t="s">
        <v>174</v>
      </c>
      <c r="K1137" t="s">
        <v>2260</v>
      </c>
      <c r="L1137" t="s">
        <v>175</v>
      </c>
    </row>
    <row r="1138" spans="1:12">
      <c r="A1138" t="s">
        <v>2261</v>
      </c>
      <c r="B1138"/>
      <c r="C1138" t="s">
        <v>177</v>
      </c>
      <c r="D1138" t="s">
        <v>216</v>
      </c>
      <c r="E1138" t="s">
        <v>296</v>
      </c>
      <c r="F1138" t="s">
        <v>180</v>
      </c>
      <c r="G1138"/>
      <c r="H1138" t="s">
        <v>2262</v>
      </c>
      <c r="I1138" s="25">
        <v>44392</v>
      </c>
      <c r="J1138" t="s">
        <v>174</v>
      </c>
      <c r="K1138"/>
      <c r="L1138" t="s">
        <v>175</v>
      </c>
    </row>
    <row r="1139" spans="1:12">
      <c r="A1139" t="s">
        <v>2263</v>
      </c>
      <c r="B1139"/>
      <c r="C1139" t="s">
        <v>177</v>
      </c>
      <c r="D1139" t="s">
        <v>216</v>
      </c>
      <c r="E1139" t="s">
        <v>179</v>
      </c>
      <c r="F1139" t="s">
        <v>180</v>
      </c>
      <c r="G1139"/>
      <c r="H1139" t="s">
        <v>2264</v>
      </c>
      <c r="I1139" s="25">
        <v>44147</v>
      </c>
      <c r="J1139" t="s">
        <v>174</v>
      </c>
      <c r="K1139"/>
      <c r="L1139" t="s">
        <v>175</v>
      </c>
    </row>
    <row r="1140" spans="1:12">
      <c r="A1140" t="s">
        <v>2265</v>
      </c>
      <c r="B1140"/>
      <c r="C1140" t="s">
        <v>199</v>
      </c>
      <c r="D1140" t="s">
        <v>216</v>
      </c>
      <c r="E1140" t="s">
        <v>245</v>
      </c>
      <c r="F1140" t="s">
        <v>180</v>
      </c>
      <c r="G1140"/>
      <c r="H1140" t="s">
        <v>2266</v>
      </c>
      <c r="I1140" s="25">
        <v>44392</v>
      </c>
      <c r="J1140" t="s">
        <v>174</v>
      </c>
      <c r="K1140"/>
      <c r="L1140" t="s">
        <v>175</v>
      </c>
    </row>
    <row r="1141" spans="1:12">
      <c r="A1141" t="s">
        <v>2267</v>
      </c>
      <c r="B1141"/>
      <c r="C1141" t="s">
        <v>199</v>
      </c>
      <c r="D1141" t="s">
        <v>216</v>
      </c>
      <c r="E1141" t="s">
        <v>200</v>
      </c>
      <c r="F1141" t="s">
        <v>180</v>
      </c>
      <c r="G1141"/>
      <c r="H1141" t="s">
        <v>2268</v>
      </c>
      <c r="I1141" s="25">
        <v>44392</v>
      </c>
      <c r="J1141" t="s">
        <v>174</v>
      </c>
      <c r="K1141"/>
      <c r="L1141" t="s">
        <v>175</v>
      </c>
    </row>
    <row r="1142" spans="1:12">
      <c r="A1142" t="s">
        <v>2269</v>
      </c>
      <c r="B1142"/>
      <c r="C1142" t="s">
        <v>215</v>
      </c>
      <c r="D1142" t="s">
        <v>216</v>
      </c>
      <c r="E1142"/>
      <c r="F1142" t="s">
        <v>180</v>
      </c>
      <c r="G1142"/>
      <c r="H1142" t="s">
        <v>2270</v>
      </c>
      <c r="I1142" s="25">
        <v>367</v>
      </c>
      <c r="J1142" t="s">
        <v>174</v>
      </c>
      <c r="K1142"/>
      <c r="L1142" t="s">
        <v>175</v>
      </c>
    </row>
    <row r="1143" spans="1:12">
      <c r="A1143" t="s">
        <v>2271</v>
      </c>
      <c r="B1143"/>
      <c r="C1143" t="s">
        <v>177</v>
      </c>
      <c r="D1143" t="s">
        <v>216</v>
      </c>
      <c r="E1143" t="s">
        <v>179</v>
      </c>
      <c r="F1143" t="s">
        <v>180</v>
      </c>
      <c r="G1143"/>
      <c r="H1143" t="s">
        <v>2272</v>
      </c>
      <c r="I1143" s="25">
        <v>44392</v>
      </c>
      <c r="J1143" t="s">
        <v>174</v>
      </c>
      <c r="K1143"/>
      <c r="L1143" t="s">
        <v>175</v>
      </c>
    </row>
    <row r="1144" spans="1:12">
      <c r="A1144" t="s">
        <v>2273</v>
      </c>
      <c r="B1144"/>
      <c r="C1144" t="s">
        <v>177</v>
      </c>
      <c r="D1144" t="s">
        <v>216</v>
      </c>
      <c r="E1144" t="s">
        <v>179</v>
      </c>
      <c r="F1144" t="s">
        <v>180</v>
      </c>
      <c r="G1144"/>
      <c r="H1144" t="s">
        <v>2274</v>
      </c>
      <c r="I1144" s="25">
        <v>44392</v>
      </c>
      <c r="J1144" t="s">
        <v>174</v>
      </c>
      <c r="K1144"/>
      <c r="L1144" t="s">
        <v>175</v>
      </c>
    </row>
    <row r="1145" spans="1:12">
      <c r="A1145" t="s">
        <v>2275</v>
      </c>
      <c r="B1145"/>
      <c r="C1145" t="s">
        <v>177</v>
      </c>
      <c r="D1145" t="s">
        <v>216</v>
      </c>
      <c r="E1145" t="s">
        <v>179</v>
      </c>
      <c r="F1145" t="s">
        <v>180</v>
      </c>
      <c r="G1145"/>
      <c r="H1145" t="s">
        <v>2276</v>
      </c>
      <c r="I1145" s="25">
        <v>44392</v>
      </c>
      <c r="J1145" t="s">
        <v>174</v>
      </c>
      <c r="K1145"/>
      <c r="L1145" t="s">
        <v>175</v>
      </c>
    </row>
    <row r="1146" spans="1:12">
      <c r="A1146" t="s">
        <v>2277</v>
      </c>
      <c r="B1146"/>
      <c r="C1146" t="s">
        <v>199</v>
      </c>
      <c r="D1146" t="s">
        <v>216</v>
      </c>
      <c r="E1146" t="s">
        <v>245</v>
      </c>
      <c r="F1146" t="s">
        <v>180</v>
      </c>
      <c r="G1146"/>
      <c r="H1146" t="s">
        <v>2278</v>
      </c>
      <c r="I1146" s="25">
        <v>44392</v>
      </c>
      <c r="J1146" t="s">
        <v>174</v>
      </c>
      <c r="K1146"/>
      <c r="L1146" t="s">
        <v>175</v>
      </c>
    </row>
    <row r="1147" spans="1:12">
      <c r="A1147" t="s">
        <v>2279</v>
      </c>
      <c r="B1147"/>
      <c r="C1147" t="s">
        <v>177</v>
      </c>
      <c r="D1147" t="s">
        <v>216</v>
      </c>
      <c r="E1147" t="s">
        <v>179</v>
      </c>
      <c r="F1147" t="s">
        <v>180</v>
      </c>
      <c r="G1147"/>
      <c r="H1147" t="s">
        <v>2280</v>
      </c>
      <c r="I1147" s="25">
        <v>44392</v>
      </c>
      <c r="J1147" t="s">
        <v>174</v>
      </c>
      <c r="K1147"/>
      <c r="L1147" t="s">
        <v>175</v>
      </c>
    </row>
    <row r="1148" spans="1:12">
      <c r="A1148" t="s">
        <v>2281</v>
      </c>
      <c r="B1148"/>
      <c r="C1148" t="s">
        <v>177</v>
      </c>
      <c r="D1148" t="s">
        <v>216</v>
      </c>
      <c r="E1148" t="s">
        <v>179</v>
      </c>
      <c r="F1148" t="s">
        <v>180</v>
      </c>
      <c r="G1148"/>
      <c r="H1148" t="s">
        <v>2282</v>
      </c>
      <c r="I1148" s="25">
        <v>44392</v>
      </c>
      <c r="J1148" t="s">
        <v>174</v>
      </c>
      <c r="K1148"/>
      <c r="L1148" t="s">
        <v>175</v>
      </c>
    </row>
    <row r="1149" spans="1:12">
      <c r="A1149" t="s">
        <v>2283</v>
      </c>
      <c r="B1149"/>
      <c r="C1149" t="s">
        <v>177</v>
      </c>
      <c r="D1149" t="s">
        <v>216</v>
      </c>
      <c r="E1149" t="s">
        <v>179</v>
      </c>
      <c r="F1149" t="s">
        <v>180</v>
      </c>
      <c r="G1149"/>
      <c r="H1149" t="s">
        <v>2284</v>
      </c>
      <c r="I1149" s="25">
        <v>44392</v>
      </c>
      <c r="J1149" t="s">
        <v>174</v>
      </c>
      <c r="K1149"/>
      <c r="L1149" t="s">
        <v>175</v>
      </c>
    </row>
    <row r="1150" spans="1:12">
      <c r="A1150" t="s">
        <v>2285</v>
      </c>
      <c r="B1150"/>
      <c r="C1150" t="s">
        <v>177</v>
      </c>
      <c r="D1150" t="s">
        <v>216</v>
      </c>
      <c r="E1150" t="s">
        <v>179</v>
      </c>
      <c r="F1150" t="s">
        <v>180</v>
      </c>
      <c r="G1150"/>
      <c r="H1150" t="s">
        <v>2286</v>
      </c>
      <c r="I1150" s="25">
        <v>44392</v>
      </c>
      <c r="J1150" t="s">
        <v>174</v>
      </c>
      <c r="K1150"/>
      <c r="L1150" t="s">
        <v>175</v>
      </c>
    </row>
    <row r="1151" spans="1:12">
      <c r="A1151" t="s">
        <v>2287</v>
      </c>
      <c r="B1151"/>
      <c r="C1151" t="s">
        <v>177</v>
      </c>
      <c r="D1151" t="s">
        <v>216</v>
      </c>
      <c r="E1151" t="s">
        <v>179</v>
      </c>
      <c r="F1151" t="s">
        <v>180</v>
      </c>
      <c r="G1151"/>
      <c r="H1151" t="s">
        <v>2288</v>
      </c>
      <c r="I1151" s="25">
        <v>43689</v>
      </c>
      <c r="J1151" t="s">
        <v>174</v>
      </c>
      <c r="K1151"/>
      <c r="L1151" t="s">
        <v>175</v>
      </c>
    </row>
    <row r="1152" spans="1:12">
      <c r="A1152" t="s">
        <v>2289</v>
      </c>
      <c r="B1152"/>
      <c r="C1152" t="s">
        <v>199</v>
      </c>
      <c r="D1152" t="s">
        <v>216</v>
      </c>
      <c r="E1152" t="s">
        <v>232</v>
      </c>
      <c r="F1152" t="s">
        <v>180</v>
      </c>
      <c r="G1152"/>
      <c r="H1152" t="s">
        <v>2290</v>
      </c>
      <c r="I1152" s="25">
        <v>44392</v>
      </c>
      <c r="J1152" t="s">
        <v>174</v>
      </c>
      <c r="K1152"/>
      <c r="L1152" t="s">
        <v>175</v>
      </c>
    </row>
    <row r="1153" spans="1:12">
      <c r="A1153" t="s">
        <v>942</v>
      </c>
      <c r="B1153"/>
      <c r="C1153" t="s">
        <v>177</v>
      </c>
      <c r="D1153" t="s">
        <v>216</v>
      </c>
      <c r="E1153" t="s">
        <v>179</v>
      </c>
      <c r="F1153" t="s">
        <v>180</v>
      </c>
      <c r="G1153"/>
      <c r="H1153" t="s">
        <v>2291</v>
      </c>
      <c r="I1153" s="25">
        <v>40296</v>
      </c>
      <c r="J1153" t="s">
        <v>174</v>
      </c>
      <c r="K1153"/>
      <c r="L1153" t="s">
        <v>175</v>
      </c>
    </row>
    <row r="1154" spans="1:12">
      <c r="A1154" t="s">
        <v>2292</v>
      </c>
      <c r="B1154"/>
      <c r="C1154" t="s">
        <v>177</v>
      </c>
      <c r="D1154" t="s">
        <v>216</v>
      </c>
      <c r="E1154" t="s">
        <v>179</v>
      </c>
      <c r="F1154" t="s">
        <v>180</v>
      </c>
      <c r="G1154"/>
      <c r="H1154" t="s">
        <v>2293</v>
      </c>
      <c r="I1154" s="25">
        <v>44392</v>
      </c>
      <c r="J1154" t="s">
        <v>174</v>
      </c>
      <c r="K1154"/>
      <c r="L1154" t="s">
        <v>175</v>
      </c>
    </row>
    <row r="1155" spans="1:12">
      <c r="A1155" t="s">
        <v>2038</v>
      </c>
      <c r="B1155"/>
      <c r="C1155" t="s">
        <v>199</v>
      </c>
      <c r="D1155" t="s">
        <v>216</v>
      </c>
      <c r="E1155" t="s">
        <v>232</v>
      </c>
      <c r="F1155" t="s">
        <v>180</v>
      </c>
      <c r="G1155"/>
      <c r="H1155" t="s">
        <v>2294</v>
      </c>
      <c r="I1155" s="25">
        <v>40296</v>
      </c>
      <c r="J1155" t="s">
        <v>174</v>
      </c>
      <c r="K1155"/>
      <c r="L1155" t="s">
        <v>175</v>
      </c>
    </row>
    <row r="1156" spans="1:12">
      <c r="A1156" t="s">
        <v>2295</v>
      </c>
      <c r="B1156"/>
      <c r="C1156" t="s">
        <v>199</v>
      </c>
      <c r="D1156" t="s">
        <v>216</v>
      </c>
      <c r="E1156" t="s">
        <v>335</v>
      </c>
      <c r="F1156" t="s">
        <v>180</v>
      </c>
      <c r="G1156"/>
      <c r="H1156" t="s">
        <v>2296</v>
      </c>
      <c r="I1156" s="25">
        <v>44392</v>
      </c>
      <c r="J1156" t="s">
        <v>174</v>
      </c>
      <c r="K1156"/>
      <c r="L1156" t="s">
        <v>175</v>
      </c>
    </row>
    <row r="1157" spans="1:12">
      <c r="A1157" t="s">
        <v>2297</v>
      </c>
      <c r="B1157"/>
      <c r="C1157" t="s">
        <v>199</v>
      </c>
      <c r="D1157" t="s">
        <v>216</v>
      </c>
      <c r="E1157" t="s">
        <v>200</v>
      </c>
      <c r="F1157" t="s">
        <v>180</v>
      </c>
      <c r="G1157"/>
      <c r="H1157" t="s">
        <v>2298</v>
      </c>
      <c r="I1157" s="25">
        <v>44392</v>
      </c>
      <c r="J1157" t="s">
        <v>174</v>
      </c>
      <c r="K1157"/>
      <c r="L1157" t="s">
        <v>175</v>
      </c>
    </row>
    <row r="1158" spans="1:12">
      <c r="A1158" t="s">
        <v>2299</v>
      </c>
      <c r="B1158"/>
      <c r="C1158" t="s">
        <v>177</v>
      </c>
      <c r="D1158" t="s">
        <v>216</v>
      </c>
      <c r="E1158" t="s">
        <v>179</v>
      </c>
      <c r="F1158" t="s">
        <v>180</v>
      </c>
      <c r="G1158"/>
      <c r="H1158" t="s">
        <v>2300</v>
      </c>
      <c r="I1158" s="25">
        <v>44147</v>
      </c>
      <c r="J1158" t="s">
        <v>174</v>
      </c>
      <c r="K1158"/>
      <c r="L1158" t="s">
        <v>175</v>
      </c>
    </row>
    <row r="1159" spans="1:12">
      <c r="A1159" t="s">
        <v>2301</v>
      </c>
      <c r="B1159"/>
      <c r="C1159" t="s">
        <v>199</v>
      </c>
      <c r="D1159" t="s">
        <v>216</v>
      </c>
      <c r="E1159" t="s">
        <v>200</v>
      </c>
      <c r="F1159" t="s">
        <v>180</v>
      </c>
      <c r="G1159"/>
      <c r="H1159" t="s">
        <v>2302</v>
      </c>
      <c r="I1159" s="25">
        <v>44392</v>
      </c>
      <c r="J1159" t="s">
        <v>174</v>
      </c>
      <c r="K1159"/>
      <c r="L1159" t="s">
        <v>175</v>
      </c>
    </row>
    <row r="1160" spans="1:12">
      <c r="A1160" t="s">
        <v>2303</v>
      </c>
      <c r="B1160"/>
      <c r="C1160" t="s">
        <v>199</v>
      </c>
      <c r="D1160" t="s">
        <v>216</v>
      </c>
      <c r="E1160" t="s">
        <v>245</v>
      </c>
      <c r="F1160" t="s">
        <v>180</v>
      </c>
      <c r="G1160"/>
      <c r="H1160" t="s">
        <v>2304</v>
      </c>
      <c r="I1160" s="25">
        <v>44392</v>
      </c>
      <c r="J1160" t="s">
        <v>174</v>
      </c>
      <c r="K1160"/>
      <c r="L1160" t="s">
        <v>175</v>
      </c>
    </row>
    <row r="1161" spans="1:12">
      <c r="A1161" t="s">
        <v>2305</v>
      </c>
      <c r="B1161"/>
      <c r="C1161" t="s">
        <v>177</v>
      </c>
      <c r="D1161" t="s">
        <v>216</v>
      </c>
      <c r="E1161" t="s">
        <v>179</v>
      </c>
      <c r="F1161" t="s">
        <v>180</v>
      </c>
      <c r="G1161"/>
      <c r="H1161" t="s">
        <v>2306</v>
      </c>
      <c r="I1161" s="25">
        <v>44392</v>
      </c>
      <c r="J1161" t="s">
        <v>174</v>
      </c>
      <c r="K1161"/>
      <c r="L1161" t="s">
        <v>175</v>
      </c>
    </row>
    <row r="1162" spans="1:12">
      <c r="A1162" t="s">
        <v>2307</v>
      </c>
      <c r="B1162"/>
      <c r="C1162" t="s">
        <v>177</v>
      </c>
      <c r="D1162" t="s">
        <v>216</v>
      </c>
      <c r="E1162" t="s">
        <v>179</v>
      </c>
      <c r="F1162" t="s">
        <v>180</v>
      </c>
      <c r="G1162"/>
      <c r="H1162" t="s">
        <v>2308</v>
      </c>
      <c r="I1162" s="25">
        <v>44392</v>
      </c>
      <c r="J1162" t="s">
        <v>174</v>
      </c>
      <c r="K1162"/>
      <c r="L1162" t="s">
        <v>175</v>
      </c>
    </row>
    <row r="1163" spans="1:12">
      <c r="A1163" t="s">
        <v>376</v>
      </c>
      <c r="B1163"/>
      <c r="C1163" t="s">
        <v>177</v>
      </c>
      <c r="D1163" t="s">
        <v>216</v>
      </c>
      <c r="E1163" t="s">
        <v>179</v>
      </c>
      <c r="F1163" t="s">
        <v>180</v>
      </c>
      <c r="G1163"/>
      <c r="H1163" t="s">
        <v>2309</v>
      </c>
      <c r="I1163" s="25">
        <v>44453</v>
      </c>
      <c r="J1163" t="s">
        <v>174</v>
      </c>
      <c r="K1163"/>
      <c r="L1163" t="s">
        <v>175</v>
      </c>
    </row>
    <row r="1164" spans="1:12">
      <c r="A1164" t="s">
        <v>2310</v>
      </c>
      <c r="B1164"/>
      <c r="C1164" t="s">
        <v>177</v>
      </c>
      <c r="D1164" t="s">
        <v>216</v>
      </c>
      <c r="E1164" t="s">
        <v>179</v>
      </c>
      <c r="F1164" t="s">
        <v>180</v>
      </c>
      <c r="G1164"/>
      <c r="H1164" t="s">
        <v>2311</v>
      </c>
      <c r="I1164" s="25">
        <v>44392</v>
      </c>
      <c r="J1164" t="s">
        <v>174</v>
      </c>
      <c r="K1164"/>
      <c r="L1164" t="s">
        <v>175</v>
      </c>
    </row>
    <row r="1165" spans="1:12">
      <c r="A1165" t="s">
        <v>2312</v>
      </c>
      <c r="B1165"/>
      <c r="C1165" t="s">
        <v>199</v>
      </c>
      <c r="D1165" t="s">
        <v>216</v>
      </c>
      <c r="E1165" t="s">
        <v>200</v>
      </c>
      <c r="F1165" t="s">
        <v>180</v>
      </c>
      <c r="G1165"/>
      <c r="H1165" t="s">
        <v>2313</v>
      </c>
      <c r="I1165" s="25">
        <v>44392</v>
      </c>
      <c r="J1165" t="s">
        <v>174</v>
      </c>
      <c r="K1165"/>
      <c r="L1165" t="s">
        <v>175</v>
      </c>
    </row>
    <row r="1166" spans="1:12">
      <c r="A1166" t="s">
        <v>2314</v>
      </c>
      <c r="B1166"/>
      <c r="C1166" t="s">
        <v>177</v>
      </c>
      <c r="D1166" t="s">
        <v>216</v>
      </c>
      <c r="E1166" t="s">
        <v>179</v>
      </c>
      <c r="F1166" t="s">
        <v>180</v>
      </c>
      <c r="G1166"/>
      <c r="H1166" t="s">
        <v>2315</v>
      </c>
      <c r="I1166" s="25">
        <v>44392</v>
      </c>
      <c r="J1166" t="s">
        <v>174</v>
      </c>
      <c r="K1166"/>
      <c r="L1166" t="s">
        <v>175</v>
      </c>
    </row>
    <row r="1167" spans="1:12">
      <c r="A1167" t="s">
        <v>2316</v>
      </c>
      <c r="B1167"/>
      <c r="C1167" t="s">
        <v>177</v>
      </c>
      <c r="D1167" t="s">
        <v>216</v>
      </c>
      <c r="E1167" t="s">
        <v>296</v>
      </c>
      <c r="F1167" t="s">
        <v>180</v>
      </c>
      <c r="G1167"/>
      <c r="H1167" t="s">
        <v>2317</v>
      </c>
      <c r="I1167" s="25">
        <v>44392</v>
      </c>
      <c r="J1167" t="s">
        <v>174</v>
      </c>
      <c r="K1167"/>
      <c r="L1167" t="s">
        <v>175</v>
      </c>
    </row>
    <row r="1168" spans="1:12">
      <c r="A1168" t="s">
        <v>2318</v>
      </c>
      <c r="B1168"/>
      <c r="C1168" t="s">
        <v>177</v>
      </c>
      <c r="D1168" t="s">
        <v>216</v>
      </c>
      <c r="E1168" t="s">
        <v>179</v>
      </c>
      <c r="F1168" t="s">
        <v>180</v>
      </c>
      <c r="G1168"/>
      <c r="H1168" t="s">
        <v>2319</v>
      </c>
      <c r="I1168" s="25">
        <v>44392</v>
      </c>
      <c r="J1168" t="s">
        <v>174</v>
      </c>
      <c r="K1168"/>
      <c r="L1168" t="s">
        <v>175</v>
      </c>
    </row>
    <row r="1169" spans="1:12">
      <c r="A1169" t="s">
        <v>2320</v>
      </c>
      <c r="B1169"/>
      <c r="C1169" t="s">
        <v>199</v>
      </c>
      <c r="D1169" t="s">
        <v>216</v>
      </c>
      <c r="E1169" t="s">
        <v>232</v>
      </c>
      <c r="F1169" t="s">
        <v>180</v>
      </c>
      <c r="G1169"/>
      <c r="H1169" t="s">
        <v>2321</v>
      </c>
      <c r="I1169" s="25">
        <v>44392</v>
      </c>
      <c r="J1169" t="s">
        <v>174</v>
      </c>
      <c r="K1169"/>
      <c r="L1169" t="s">
        <v>175</v>
      </c>
    </row>
    <row r="1170" spans="1:12">
      <c r="A1170" t="s">
        <v>2322</v>
      </c>
      <c r="B1170"/>
      <c r="C1170" t="s">
        <v>199</v>
      </c>
      <c r="D1170" t="s">
        <v>216</v>
      </c>
      <c r="E1170" t="s">
        <v>759</v>
      </c>
      <c r="F1170" t="s">
        <v>180</v>
      </c>
      <c r="G1170"/>
      <c r="H1170" t="s">
        <v>2323</v>
      </c>
      <c r="I1170" s="25">
        <v>44392</v>
      </c>
      <c r="J1170" t="s">
        <v>174</v>
      </c>
      <c r="K1170"/>
      <c r="L1170" t="s">
        <v>175</v>
      </c>
    </row>
    <row r="1171" spans="1:12">
      <c r="A1171" t="s">
        <v>2324</v>
      </c>
      <c r="B1171"/>
      <c r="C1171" t="s">
        <v>177</v>
      </c>
      <c r="D1171" t="s">
        <v>216</v>
      </c>
      <c r="E1171" t="s">
        <v>179</v>
      </c>
      <c r="F1171" t="s">
        <v>180</v>
      </c>
      <c r="G1171"/>
      <c r="H1171" t="s">
        <v>2325</v>
      </c>
      <c r="I1171" s="25">
        <v>44392</v>
      </c>
      <c r="J1171" t="s">
        <v>174</v>
      </c>
      <c r="K1171"/>
      <c r="L1171" t="s">
        <v>175</v>
      </c>
    </row>
    <row r="1172" spans="1:12">
      <c r="A1172" t="s">
        <v>1688</v>
      </c>
      <c r="B1172"/>
      <c r="C1172" t="s">
        <v>177</v>
      </c>
      <c r="D1172" t="s">
        <v>216</v>
      </c>
      <c r="E1172" t="s">
        <v>179</v>
      </c>
      <c r="F1172" t="s">
        <v>180</v>
      </c>
      <c r="G1172"/>
      <c r="H1172" t="s">
        <v>2326</v>
      </c>
      <c r="I1172" s="25">
        <v>44089</v>
      </c>
      <c r="J1172" t="s">
        <v>174</v>
      </c>
      <c r="K1172"/>
      <c r="L1172" t="s">
        <v>175</v>
      </c>
    </row>
    <row r="1173" spans="1:12">
      <c r="A1173" t="s">
        <v>1247</v>
      </c>
      <c r="B1173"/>
      <c r="C1173" t="s">
        <v>177</v>
      </c>
      <c r="D1173" t="s">
        <v>216</v>
      </c>
      <c r="E1173" t="s">
        <v>1248</v>
      </c>
      <c r="F1173" t="s">
        <v>180</v>
      </c>
      <c r="G1173"/>
      <c r="H1173" t="s">
        <v>2327</v>
      </c>
      <c r="I1173" s="25">
        <v>43994</v>
      </c>
      <c r="J1173" t="s">
        <v>174</v>
      </c>
      <c r="K1173"/>
      <c r="L1173" t="s">
        <v>175</v>
      </c>
    </row>
    <row r="1174" spans="1:12">
      <c r="A1174" t="s">
        <v>2328</v>
      </c>
      <c r="B1174"/>
      <c r="C1174" t="s">
        <v>177</v>
      </c>
      <c r="D1174" t="s">
        <v>216</v>
      </c>
      <c r="E1174" t="s">
        <v>179</v>
      </c>
      <c r="F1174" t="s">
        <v>180</v>
      </c>
      <c r="G1174"/>
      <c r="H1174" t="s">
        <v>2329</v>
      </c>
      <c r="I1174" s="25">
        <v>44392</v>
      </c>
      <c r="J1174" t="s">
        <v>174</v>
      </c>
      <c r="K1174"/>
      <c r="L1174" t="s">
        <v>175</v>
      </c>
    </row>
    <row r="1175" spans="1:12">
      <c r="A1175" t="s">
        <v>388</v>
      </c>
      <c r="B1175"/>
      <c r="C1175" t="s">
        <v>199</v>
      </c>
      <c r="D1175" t="s">
        <v>216</v>
      </c>
      <c r="E1175" t="s">
        <v>200</v>
      </c>
      <c r="F1175" t="s">
        <v>180</v>
      </c>
      <c r="G1175"/>
      <c r="H1175" t="s">
        <v>2330</v>
      </c>
      <c r="I1175" s="25">
        <v>43776</v>
      </c>
      <c r="J1175" t="s">
        <v>174</v>
      </c>
      <c r="K1175"/>
      <c r="L1175" t="s">
        <v>175</v>
      </c>
    </row>
    <row r="1176" spans="1:12">
      <c r="A1176" t="s">
        <v>2331</v>
      </c>
      <c r="B1176"/>
      <c r="C1176" t="s">
        <v>215</v>
      </c>
      <c r="D1176" t="s">
        <v>216</v>
      </c>
      <c r="E1176"/>
      <c r="F1176" t="s">
        <v>180</v>
      </c>
      <c r="G1176"/>
      <c r="H1176" t="s">
        <v>2332</v>
      </c>
      <c r="I1176" s="25">
        <v>367</v>
      </c>
      <c r="J1176" t="s">
        <v>174</v>
      </c>
      <c r="K1176"/>
      <c r="L1176" t="s">
        <v>175</v>
      </c>
    </row>
    <row r="1177" spans="1:12">
      <c r="A1177" t="s">
        <v>2333</v>
      </c>
      <c r="B1177"/>
      <c r="C1177" t="s">
        <v>199</v>
      </c>
      <c r="D1177" t="s">
        <v>216</v>
      </c>
      <c r="E1177" t="s">
        <v>232</v>
      </c>
      <c r="F1177" t="s">
        <v>180</v>
      </c>
      <c r="G1177"/>
      <c r="H1177" t="s">
        <v>2334</v>
      </c>
      <c r="I1177" s="25">
        <v>44453</v>
      </c>
      <c r="J1177" t="s">
        <v>174</v>
      </c>
      <c r="K1177"/>
      <c r="L1177" t="s">
        <v>175</v>
      </c>
    </row>
    <row r="1178" spans="1:12">
      <c r="A1178"/>
      <c r="B1178"/>
      <c r="C1178" t="s">
        <v>199</v>
      </c>
      <c r="D1178" t="s">
        <v>216</v>
      </c>
      <c r="E1178" t="s">
        <v>529</v>
      </c>
      <c r="F1178" t="s">
        <v>180</v>
      </c>
      <c r="G1178"/>
      <c r="H1178" t="s">
        <v>2335</v>
      </c>
      <c r="I1178" s="25">
        <v>367</v>
      </c>
      <c r="J1178" t="s">
        <v>174</v>
      </c>
      <c r="K1178"/>
      <c r="L1178" t="s">
        <v>175</v>
      </c>
    </row>
    <row r="1179" spans="1:12">
      <c r="A1179"/>
      <c r="B1179"/>
      <c r="C1179" t="s">
        <v>188</v>
      </c>
      <c r="D1179" t="s">
        <v>189</v>
      </c>
      <c r="E1179"/>
      <c r="F1179" t="s">
        <v>180</v>
      </c>
      <c r="G1179"/>
      <c r="H1179" t="s">
        <v>2336</v>
      </c>
      <c r="I1179" s="25">
        <v>44378</v>
      </c>
      <c r="J1179" t="s">
        <v>174</v>
      </c>
      <c r="K1179"/>
      <c r="L1179" t="s">
        <v>175</v>
      </c>
    </row>
    <row r="1180" spans="1:12">
      <c r="A1180" t="s">
        <v>2337</v>
      </c>
      <c r="B1180"/>
      <c r="C1180" t="s">
        <v>177</v>
      </c>
      <c r="D1180" t="s">
        <v>216</v>
      </c>
      <c r="E1180" t="s">
        <v>296</v>
      </c>
      <c r="F1180" t="s">
        <v>180</v>
      </c>
      <c r="G1180"/>
      <c r="H1180" t="s">
        <v>2338</v>
      </c>
      <c r="I1180" s="25">
        <v>40296</v>
      </c>
      <c r="J1180" t="s">
        <v>174</v>
      </c>
      <c r="K1180"/>
      <c r="L1180" t="s">
        <v>175</v>
      </c>
    </row>
    <row r="1181" spans="1:12">
      <c r="A1181" t="s">
        <v>2339</v>
      </c>
      <c r="B1181"/>
      <c r="C1181" t="s">
        <v>199</v>
      </c>
      <c r="D1181" t="s">
        <v>216</v>
      </c>
      <c r="E1181" t="s">
        <v>232</v>
      </c>
      <c r="F1181" t="s">
        <v>180</v>
      </c>
      <c r="G1181"/>
      <c r="H1181" t="s">
        <v>2340</v>
      </c>
      <c r="I1181" s="25">
        <v>44425</v>
      </c>
      <c r="J1181" t="s">
        <v>174</v>
      </c>
      <c r="K1181"/>
      <c r="L1181" t="s">
        <v>175</v>
      </c>
    </row>
    <row r="1182" spans="1:12">
      <c r="A1182" t="s">
        <v>2341</v>
      </c>
      <c r="B1182"/>
      <c r="C1182" t="s">
        <v>177</v>
      </c>
      <c r="D1182" t="s">
        <v>216</v>
      </c>
      <c r="E1182" t="s">
        <v>179</v>
      </c>
      <c r="F1182" t="s">
        <v>180</v>
      </c>
      <c r="G1182"/>
      <c r="H1182" t="s">
        <v>2342</v>
      </c>
      <c r="I1182" s="25">
        <v>44039</v>
      </c>
      <c r="J1182" t="s">
        <v>174</v>
      </c>
      <c r="K1182"/>
      <c r="L1182" t="s">
        <v>175</v>
      </c>
    </row>
    <row r="1183" spans="1:12">
      <c r="A1183" t="s">
        <v>2343</v>
      </c>
      <c r="B1183"/>
      <c r="C1183" t="s">
        <v>177</v>
      </c>
      <c r="D1183" t="s">
        <v>178</v>
      </c>
      <c r="E1183" t="s">
        <v>179</v>
      </c>
      <c r="F1183" t="s">
        <v>180</v>
      </c>
      <c r="G1183"/>
      <c r="H1183" t="s">
        <v>2344</v>
      </c>
      <c r="I1183" s="25">
        <v>40296</v>
      </c>
      <c r="J1183" t="s">
        <v>174</v>
      </c>
      <c r="K1183"/>
      <c r="L1183" t="s">
        <v>175</v>
      </c>
    </row>
    <row r="1184" spans="1:12">
      <c r="A1184" t="s">
        <v>2345</v>
      </c>
      <c r="B1184"/>
      <c r="C1184" t="s">
        <v>177</v>
      </c>
      <c r="D1184" t="s">
        <v>178</v>
      </c>
      <c r="E1184" t="s">
        <v>179</v>
      </c>
      <c r="F1184" t="s">
        <v>180</v>
      </c>
      <c r="G1184"/>
      <c r="H1184" t="s">
        <v>2346</v>
      </c>
      <c r="I1184" s="25">
        <v>40296</v>
      </c>
      <c r="J1184" t="s">
        <v>174</v>
      </c>
      <c r="K1184"/>
      <c r="L1184" t="s">
        <v>175</v>
      </c>
    </row>
    <row r="1185" spans="1:12">
      <c r="A1185" t="s">
        <v>2347</v>
      </c>
      <c r="B1185"/>
      <c r="C1185" t="s">
        <v>177</v>
      </c>
      <c r="D1185" t="s">
        <v>216</v>
      </c>
      <c r="E1185" t="s">
        <v>179</v>
      </c>
      <c r="F1185" t="s">
        <v>180</v>
      </c>
      <c r="G1185"/>
      <c r="H1185" t="s">
        <v>2348</v>
      </c>
      <c r="I1185" s="25">
        <v>44312</v>
      </c>
      <c r="J1185" t="s">
        <v>174</v>
      </c>
      <c r="K1185"/>
      <c r="L1185" t="s">
        <v>175</v>
      </c>
    </row>
    <row r="1186" spans="1:12">
      <c r="A1186" t="s">
        <v>1522</v>
      </c>
      <c r="B1186"/>
      <c r="C1186" t="s">
        <v>177</v>
      </c>
      <c r="D1186" t="s">
        <v>216</v>
      </c>
      <c r="E1186" t="s">
        <v>296</v>
      </c>
      <c r="F1186" t="s">
        <v>180</v>
      </c>
      <c r="G1186"/>
      <c r="H1186" t="s">
        <v>2349</v>
      </c>
      <c r="I1186" s="25">
        <v>42172</v>
      </c>
      <c r="J1186" t="s">
        <v>174</v>
      </c>
      <c r="K1186"/>
      <c r="L1186" t="s">
        <v>175</v>
      </c>
    </row>
    <row r="1187" spans="1:12">
      <c r="A1187" t="s">
        <v>821</v>
      </c>
      <c r="B1187"/>
      <c r="C1187" t="s">
        <v>199</v>
      </c>
      <c r="D1187" t="s">
        <v>216</v>
      </c>
      <c r="E1187" t="s">
        <v>232</v>
      </c>
      <c r="F1187" t="s">
        <v>180</v>
      </c>
      <c r="G1187"/>
      <c r="H1187" t="s">
        <v>2350</v>
      </c>
      <c r="I1187" s="25">
        <v>40296</v>
      </c>
      <c r="J1187" t="s">
        <v>174</v>
      </c>
      <c r="K1187"/>
      <c r="L1187" t="s">
        <v>175</v>
      </c>
    </row>
    <row r="1188" spans="1:12">
      <c r="A1188" t="s">
        <v>2351</v>
      </c>
      <c r="B1188"/>
      <c r="C1188" t="s">
        <v>199</v>
      </c>
      <c r="D1188" t="s">
        <v>216</v>
      </c>
      <c r="E1188" t="s">
        <v>232</v>
      </c>
      <c r="F1188" t="s">
        <v>180</v>
      </c>
      <c r="G1188"/>
      <c r="H1188" t="s">
        <v>2352</v>
      </c>
      <c r="I1188" s="25">
        <v>40296</v>
      </c>
      <c r="J1188" t="s">
        <v>174</v>
      </c>
      <c r="K1188"/>
      <c r="L1188" t="s">
        <v>175</v>
      </c>
    </row>
    <row r="1189" spans="1:12">
      <c r="A1189" t="s">
        <v>2353</v>
      </c>
      <c r="B1189"/>
      <c r="C1189" t="s">
        <v>177</v>
      </c>
      <c r="D1189" t="s">
        <v>216</v>
      </c>
      <c r="E1189" t="s">
        <v>179</v>
      </c>
      <c r="F1189" t="s">
        <v>180</v>
      </c>
      <c r="G1189"/>
      <c r="H1189" t="s">
        <v>2354</v>
      </c>
      <c r="I1189" s="25">
        <v>44943</v>
      </c>
      <c r="J1189" t="s">
        <v>174</v>
      </c>
      <c r="K1189"/>
      <c r="L1189" t="s">
        <v>175</v>
      </c>
    </row>
    <row r="1190" spans="1:12">
      <c r="A1190" t="s">
        <v>2038</v>
      </c>
      <c r="B1190"/>
      <c r="C1190" t="s">
        <v>199</v>
      </c>
      <c r="D1190" t="s">
        <v>178</v>
      </c>
      <c r="E1190" t="s">
        <v>232</v>
      </c>
      <c r="F1190" t="s">
        <v>180</v>
      </c>
      <c r="G1190"/>
      <c r="H1190" t="s">
        <v>2355</v>
      </c>
      <c r="I1190" s="25">
        <v>40296</v>
      </c>
      <c r="J1190" t="s">
        <v>174</v>
      </c>
      <c r="K1190"/>
      <c r="L1190" t="s">
        <v>175</v>
      </c>
    </row>
    <row r="1191" spans="1:12">
      <c r="A1191" t="s">
        <v>2356</v>
      </c>
      <c r="B1191"/>
      <c r="C1191" t="s">
        <v>177</v>
      </c>
      <c r="D1191" t="s">
        <v>216</v>
      </c>
      <c r="E1191" t="s">
        <v>179</v>
      </c>
      <c r="F1191" t="s">
        <v>180</v>
      </c>
      <c r="G1191"/>
      <c r="H1191" t="s">
        <v>2357</v>
      </c>
      <c r="I1191" s="25">
        <v>44013</v>
      </c>
      <c r="J1191" t="s">
        <v>174</v>
      </c>
      <c r="K1191"/>
      <c r="L1191" t="s">
        <v>175</v>
      </c>
    </row>
    <row r="1192" spans="1:12">
      <c r="A1192" t="s">
        <v>2358</v>
      </c>
      <c r="B1192"/>
      <c r="C1192" t="s">
        <v>177</v>
      </c>
      <c r="D1192" t="s">
        <v>216</v>
      </c>
      <c r="E1192" t="s">
        <v>179</v>
      </c>
      <c r="F1192" t="s">
        <v>180</v>
      </c>
      <c r="G1192"/>
      <c r="H1192" t="s">
        <v>2359</v>
      </c>
      <c r="I1192" s="25">
        <v>44378</v>
      </c>
      <c r="J1192" t="s">
        <v>174</v>
      </c>
      <c r="K1192"/>
      <c r="L1192" t="s">
        <v>175</v>
      </c>
    </row>
    <row r="1193" spans="1:12">
      <c r="A1193" t="s">
        <v>2360</v>
      </c>
      <c r="B1193"/>
      <c r="C1193" t="s">
        <v>177</v>
      </c>
      <c r="D1193" t="s">
        <v>216</v>
      </c>
      <c r="E1193" t="s">
        <v>179</v>
      </c>
      <c r="F1193" t="s">
        <v>180</v>
      </c>
      <c r="G1193"/>
      <c r="H1193" t="s">
        <v>2361</v>
      </c>
      <c r="I1193" s="25">
        <v>44222</v>
      </c>
      <c r="J1193" t="s">
        <v>174</v>
      </c>
      <c r="K1193"/>
      <c r="L1193" t="s">
        <v>175</v>
      </c>
    </row>
    <row r="1194" spans="1:12">
      <c r="A1194" t="s">
        <v>2362</v>
      </c>
      <c r="B1194"/>
      <c r="C1194" t="s">
        <v>199</v>
      </c>
      <c r="D1194" t="s">
        <v>216</v>
      </c>
      <c r="E1194" t="s">
        <v>232</v>
      </c>
      <c r="F1194" t="s">
        <v>180</v>
      </c>
      <c r="G1194"/>
      <c r="H1194" t="s">
        <v>2363</v>
      </c>
      <c r="I1194" s="25">
        <v>44434</v>
      </c>
      <c r="J1194" t="s">
        <v>174</v>
      </c>
      <c r="K1194"/>
      <c r="L1194" t="s">
        <v>175</v>
      </c>
    </row>
    <row r="1195" spans="1:12">
      <c r="A1195" t="s">
        <v>2364</v>
      </c>
      <c r="B1195"/>
      <c r="C1195" t="s">
        <v>199</v>
      </c>
      <c r="D1195" t="s">
        <v>216</v>
      </c>
      <c r="E1195" t="s">
        <v>245</v>
      </c>
      <c r="F1195" t="s">
        <v>180</v>
      </c>
      <c r="G1195"/>
      <c r="H1195" t="s">
        <v>2365</v>
      </c>
      <c r="I1195" s="25">
        <v>40296</v>
      </c>
      <c r="J1195" t="s">
        <v>174</v>
      </c>
      <c r="K1195"/>
      <c r="L1195" t="s">
        <v>175</v>
      </c>
    </row>
    <row r="1196" spans="1:12">
      <c r="A1196" t="s">
        <v>2366</v>
      </c>
      <c r="B1196"/>
      <c r="C1196" t="s">
        <v>199</v>
      </c>
      <c r="D1196" t="s">
        <v>216</v>
      </c>
      <c r="E1196" t="s">
        <v>200</v>
      </c>
      <c r="F1196" t="s">
        <v>180</v>
      </c>
      <c r="G1196"/>
      <c r="H1196" t="s">
        <v>2367</v>
      </c>
      <c r="I1196" s="25">
        <v>40296</v>
      </c>
      <c r="J1196" t="s">
        <v>174</v>
      </c>
      <c r="K1196"/>
      <c r="L1196" t="s">
        <v>175</v>
      </c>
    </row>
    <row r="1197" spans="1:12">
      <c r="A1197" t="s">
        <v>2366</v>
      </c>
      <c r="B1197" t="s">
        <v>228</v>
      </c>
      <c r="C1197" t="s">
        <v>199</v>
      </c>
      <c r="D1197" t="s">
        <v>216</v>
      </c>
      <c r="E1197" t="s">
        <v>200</v>
      </c>
      <c r="F1197" t="s">
        <v>180</v>
      </c>
      <c r="G1197"/>
      <c r="H1197" t="s">
        <v>2368</v>
      </c>
      <c r="I1197" s="25">
        <v>40296</v>
      </c>
      <c r="J1197" t="s">
        <v>174</v>
      </c>
      <c r="K1197" t="s">
        <v>2369</v>
      </c>
      <c r="L1197" t="s">
        <v>175</v>
      </c>
    </row>
    <row r="1198" spans="1:12">
      <c r="A1198" t="s">
        <v>2247</v>
      </c>
      <c r="B1198"/>
      <c r="C1198" t="s">
        <v>177</v>
      </c>
      <c r="D1198" t="s">
        <v>216</v>
      </c>
      <c r="E1198" t="s">
        <v>179</v>
      </c>
      <c r="F1198" t="s">
        <v>180</v>
      </c>
      <c r="G1198"/>
      <c r="H1198" t="s">
        <v>2370</v>
      </c>
      <c r="I1198" s="25">
        <v>40296</v>
      </c>
      <c r="J1198" t="s">
        <v>174</v>
      </c>
      <c r="K1198"/>
      <c r="L1198" t="s">
        <v>175</v>
      </c>
    </row>
    <row r="1199" spans="1:12">
      <c r="A1199" t="s">
        <v>418</v>
      </c>
      <c r="B1199"/>
      <c r="C1199" t="s">
        <v>199</v>
      </c>
      <c r="D1199" t="s">
        <v>216</v>
      </c>
      <c r="E1199" t="s">
        <v>304</v>
      </c>
      <c r="F1199" t="s">
        <v>180</v>
      </c>
      <c r="G1199"/>
      <c r="H1199" t="s">
        <v>2371</v>
      </c>
      <c r="I1199" s="25">
        <v>43800</v>
      </c>
      <c r="J1199" t="s">
        <v>174</v>
      </c>
      <c r="K1199"/>
      <c r="L1199" t="s">
        <v>175</v>
      </c>
    </row>
    <row r="1200" spans="1:12">
      <c r="A1200" t="s">
        <v>902</v>
      </c>
      <c r="B1200"/>
      <c r="C1200" t="s">
        <v>199</v>
      </c>
      <c r="D1200" t="s">
        <v>216</v>
      </c>
      <c r="E1200" t="s">
        <v>304</v>
      </c>
      <c r="F1200" t="s">
        <v>180</v>
      </c>
      <c r="G1200"/>
      <c r="H1200" t="s">
        <v>2372</v>
      </c>
      <c r="I1200" s="25">
        <v>43800</v>
      </c>
      <c r="J1200" t="s">
        <v>174</v>
      </c>
      <c r="K1200"/>
      <c r="L1200" t="s">
        <v>175</v>
      </c>
    </row>
    <row r="1201" spans="1:12">
      <c r="A1201" t="s">
        <v>2373</v>
      </c>
      <c r="B1201"/>
      <c r="C1201" t="s">
        <v>199</v>
      </c>
      <c r="D1201" t="s">
        <v>178</v>
      </c>
      <c r="E1201" t="s">
        <v>232</v>
      </c>
      <c r="F1201" t="s">
        <v>180</v>
      </c>
      <c r="G1201"/>
      <c r="H1201" t="s">
        <v>2374</v>
      </c>
      <c r="I1201" s="25">
        <v>40296</v>
      </c>
      <c r="J1201" t="s">
        <v>174</v>
      </c>
      <c r="K1201"/>
      <c r="L1201" t="s">
        <v>175</v>
      </c>
    </row>
    <row r="1202" spans="1:12">
      <c r="A1202" t="s">
        <v>2375</v>
      </c>
      <c r="B1202"/>
      <c r="C1202" t="s">
        <v>177</v>
      </c>
      <c r="D1202" t="s">
        <v>178</v>
      </c>
      <c r="E1202" t="s">
        <v>179</v>
      </c>
      <c r="F1202" t="s">
        <v>180</v>
      </c>
      <c r="G1202"/>
      <c r="H1202" t="s">
        <v>2376</v>
      </c>
      <c r="I1202" s="25">
        <v>40296</v>
      </c>
      <c r="J1202" t="s">
        <v>174</v>
      </c>
      <c r="K1202"/>
      <c r="L1202" t="s">
        <v>175</v>
      </c>
    </row>
    <row r="1203" spans="1:12">
      <c r="A1203" t="s">
        <v>2377</v>
      </c>
      <c r="B1203"/>
      <c r="C1203" t="s">
        <v>199</v>
      </c>
      <c r="D1203" t="s">
        <v>178</v>
      </c>
      <c r="E1203" t="s">
        <v>232</v>
      </c>
      <c r="F1203" t="s">
        <v>180</v>
      </c>
      <c r="G1203"/>
      <c r="H1203" t="s">
        <v>2378</v>
      </c>
      <c r="I1203" s="25">
        <v>40296</v>
      </c>
      <c r="J1203" t="s">
        <v>174</v>
      </c>
      <c r="K1203"/>
      <c r="L1203" t="s">
        <v>175</v>
      </c>
    </row>
    <row r="1204" spans="1:12">
      <c r="A1204" t="s">
        <v>2379</v>
      </c>
      <c r="B1204"/>
      <c r="C1204" t="s">
        <v>177</v>
      </c>
      <c r="D1204" t="s">
        <v>178</v>
      </c>
      <c r="E1204" t="s">
        <v>179</v>
      </c>
      <c r="F1204" t="s">
        <v>180</v>
      </c>
      <c r="G1204"/>
      <c r="H1204" t="s">
        <v>2380</v>
      </c>
      <c r="I1204" s="25">
        <v>40296</v>
      </c>
      <c r="J1204" t="s">
        <v>174</v>
      </c>
      <c r="K1204"/>
      <c r="L1204" t="s">
        <v>175</v>
      </c>
    </row>
    <row r="1205" spans="1:12">
      <c r="A1205" t="s">
        <v>2381</v>
      </c>
      <c r="B1205"/>
      <c r="C1205" t="s">
        <v>199</v>
      </c>
      <c r="D1205" t="s">
        <v>178</v>
      </c>
      <c r="E1205" t="s">
        <v>232</v>
      </c>
      <c r="F1205" t="s">
        <v>180</v>
      </c>
      <c r="G1205"/>
      <c r="H1205" t="s">
        <v>2382</v>
      </c>
      <c r="I1205" s="25">
        <v>40296</v>
      </c>
      <c r="J1205" t="s">
        <v>174</v>
      </c>
      <c r="K1205"/>
      <c r="L1205" t="s">
        <v>175</v>
      </c>
    </row>
    <row r="1206" spans="1:12">
      <c r="A1206" t="s">
        <v>2383</v>
      </c>
      <c r="B1206"/>
      <c r="C1206" t="s">
        <v>199</v>
      </c>
      <c r="D1206" t="s">
        <v>178</v>
      </c>
      <c r="E1206" t="s">
        <v>304</v>
      </c>
      <c r="F1206" t="s">
        <v>180</v>
      </c>
      <c r="G1206"/>
      <c r="H1206" t="s">
        <v>2384</v>
      </c>
      <c r="I1206" s="25">
        <v>40296</v>
      </c>
      <c r="J1206" t="s">
        <v>174</v>
      </c>
      <c r="K1206"/>
      <c r="L1206" t="s">
        <v>175</v>
      </c>
    </row>
    <row r="1207" spans="1:12">
      <c r="A1207" t="s">
        <v>2385</v>
      </c>
      <c r="B1207"/>
      <c r="C1207" t="s">
        <v>199</v>
      </c>
      <c r="D1207" t="s">
        <v>216</v>
      </c>
      <c r="E1207" t="s">
        <v>200</v>
      </c>
      <c r="F1207" t="s">
        <v>180</v>
      </c>
      <c r="G1207"/>
      <c r="H1207" t="s">
        <v>2386</v>
      </c>
      <c r="I1207" s="25">
        <v>44713</v>
      </c>
      <c r="J1207" t="s">
        <v>174</v>
      </c>
      <c r="K1207"/>
      <c r="L1207" t="s">
        <v>175</v>
      </c>
    </row>
    <row r="1208" spans="1:12">
      <c r="A1208" t="s">
        <v>2387</v>
      </c>
      <c r="B1208"/>
      <c r="C1208" t="s">
        <v>199</v>
      </c>
      <c r="D1208" t="s">
        <v>216</v>
      </c>
      <c r="E1208" t="s">
        <v>232</v>
      </c>
      <c r="F1208" t="s">
        <v>180</v>
      </c>
      <c r="G1208"/>
      <c r="H1208" t="s">
        <v>2388</v>
      </c>
      <c r="I1208" s="25">
        <v>40296</v>
      </c>
      <c r="J1208" t="s">
        <v>174</v>
      </c>
      <c r="K1208"/>
      <c r="L1208" t="s">
        <v>175</v>
      </c>
    </row>
    <row r="1209" spans="1:12">
      <c r="A1209" t="s">
        <v>2389</v>
      </c>
      <c r="B1209"/>
      <c r="C1209" t="s">
        <v>199</v>
      </c>
      <c r="D1209" t="s">
        <v>216</v>
      </c>
      <c r="E1209" t="s">
        <v>200</v>
      </c>
      <c r="F1209" t="s">
        <v>180</v>
      </c>
      <c r="G1209"/>
      <c r="H1209" t="s">
        <v>2390</v>
      </c>
      <c r="I1209" s="25">
        <v>44823</v>
      </c>
      <c r="J1209" t="s">
        <v>174</v>
      </c>
      <c r="K1209"/>
      <c r="L1209" t="s">
        <v>175</v>
      </c>
    </row>
    <row r="1210" spans="1:12">
      <c r="A1210" t="s">
        <v>2038</v>
      </c>
      <c r="B1210"/>
      <c r="C1210" t="s">
        <v>177</v>
      </c>
      <c r="D1210" t="s">
        <v>178</v>
      </c>
      <c r="E1210" t="s">
        <v>232</v>
      </c>
      <c r="F1210" t="s">
        <v>180</v>
      </c>
      <c r="G1210"/>
      <c r="H1210" t="s">
        <v>2391</v>
      </c>
      <c r="I1210" s="25">
        <v>40296</v>
      </c>
      <c r="J1210" t="s">
        <v>174</v>
      </c>
      <c r="K1210"/>
      <c r="L1210" t="s">
        <v>175</v>
      </c>
    </row>
    <row r="1211" spans="1:12">
      <c r="A1211"/>
      <c r="B1211"/>
      <c r="C1211" t="s">
        <v>169</v>
      </c>
      <c r="D1211" t="s">
        <v>178</v>
      </c>
      <c r="E1211"/>
      <c r="F1211" t="s">
        <v>171</v>
      </c>
      <c r="G1211" t="s">
        <v>2167</v>
      </c>
      <c r="H1211" t="s">
        <v>2392</v>
      </c>
      <c r="I1211" s="25">
        <v>43952</v>
      </c>
      <c r="J1211" t="s">
        <v>174</v>
      </c>
      <c r="K1211"/>
      <c r="L1211" t="s">
        <v>175</v>
      </c>
    </row>
    <row r="1212" spans="1:12">
      <c r="A1212" t="s">
        <v>2393</v>
      </c>
      <c r="B1212"/>
      <c r="C1212" t="s">
        <v>199</v>
      </c>
      <c r="D1212" t="s">
        <v>216</v>
      </c>
      <c r="E1212" t="s">
        <v>232</v>
      </c>
      <c r="F1212" t="s">
        <v>180</v>
      </c>
      <c r="G1212"/>
      <c r="H1212" t="s">
        <v>2394</v>
      </c>
      <c r="I1212" s="25">
        <v>40296</v>
      </c>
      <c r="J1212" t="s">
        <v>174</v>
      </c>
      <c r="K1212"/>
      <c r="L1212" t="s">
        <v>175</v>
      </c>
    </row>
    <row r="1213" spans="1:12">
      <c r="A1213" t="s">
        <v>2395</v>
      </c>
      <c r="B1213"/>
      <c r="C1213" t="s">
        <v>215</v>
      </c>
      <c r="D1213" t="s">
        <v>216</v>
      </c>
      <c r="E1213"/>
      <c r="F1213" t="s">
        <v>180</v>
      </c>
      <c r="G1213" t="s">
        <v>2167</v>
      </c>
      <c r="H1213" t="s">
        <v>2396</v>
      </c>
      <c r="I1213" s="25">
        <v>43282</v>
      </c>
      <c r="J1213" t="s">
        <v>174</v>
      </c>
      <c r="K1213"/>
      <c r="L1213" t="s">
        <v>175</v>
      </c>
    </row>
    <row r="1214" spans="1:12">
      <c r="A1214" t="s">
        <v>2397</v>
      </c>
      <c r="B1214"/>
      <c r="C1214" t="s">
        <v>177</v>
      </c>
      <c r="D1214" t="s">
        <v>216</v>
      </c>
      <c r="E1214" t="s">
        <v>179</v>
      </c>
      <c r="F1214" t="s">
        <v>180</v>
      </c>
      <c r="G1214"/>
      <c r="H1214" t="s">
        <v>2398</v>
      </c>
      <c r="I1214" s="25">
        <v>43724</v>
      </c>
      <c r="J1214" t="s">
        <v>174</v>
      </c>
      <c r="K1214"/>
      <c r="L1214" t="s">
        <v>175</v>
      </c>
    </row>
    <row r="1215" spans="1:12">
      <c r="A1215" t="s">
        <v>2399</v>
      </c>
      <c r="B1215"/>
      <c r="C1215" t="s">
        <v>199</v>
      </c>
      <c r="D1215" t="s">
        <v>216</v>
      </c>
      <c r="E1215" t="s">
        <v>232</v>
      </c>
      <c r="F1215" t="s">
        <v>180</v>
      </c>
      <c r="G1215"/>
      <c r="H1215" t="s">
        <v>2400</v>
      </c>
      <c r="I1215" s="25">
        <v>45292</v>
      </c>
      <c r="J1215" t="s">
        <v>174</v>
      </c>
      <c r="K1215"/>
      <c r="L1215" t="s">
        <v>175</v>
      </c>
    </row>
    <row r="1216" spans="1:12">
      <c r="A1216" t="s">
        <v>2401</v>
      </c>
      <c r="B1216"/>
      <c r="C1216" t="s">
        <v>177</v>
      </c>
      <c r="D1216" t="s">
        <v>216</v>
      </c>
      <c r="E1216" t="s">
        <v>179</v>
      </c>
      <c r="F1216" t="s">
        <v>180</v>
      </c>
      <c r="G1216"/>
      <c r="H1216" t="s">
        <v>2402</v>
      </c>
      <c r="I1216" s="25">
        <v>44409</v>
      </c>
      <c r="J1216" t="s">
        <v>174</v>
      </c>
      <c r="K1216"/>
      <c r="L1216" t="s">
        <v>175</v>
      </c>
    </row>
    <row r="1217" spans="1:12">
      <c r="A1217" t="s">
        <v>1679</v>
      </c>
      <c r="B1217"/>
      <c r="C1217" t="s">
        <v>177</v>
      </c>
      <c r="D1217" t="s">
        <v>216</v>
      </c>
      <c r="E1217" t="s">
        <v>179</v>
      </c>
      <c r="F1217" t="s">
        <v>180</v>
      </c>
      <c r="G1217"/>
      <c r="H1217" t="s">
        <v>2403</v>
      </c>
      <c r="I1217" s="25">
        <v>42644</v>
      </c>
      <c r="J1217" t="s">
        <v>174</v>
      </c>
      <c r="K1217"/>
      <c r="L1217" t="s">
        <v>175</v>
      </c>
    </row>
    <row r="1218" spans="1:12">
      <c r="A1218" t="s">
        <v>2404</v>
      </c>
      <c r="B1218"/>
      <c r="C1218" t="s">
        <v>199</v>
      </c>
      <c r="D1218" t="s">
        <v>216</v>
      </c>
      <c r="E1218" t="s">
        <v>232</v>
      </c>
      <c r="F1218" t="s">
        <v>180</v>
      </c>
      <c r="G1218"/>
      <c r="H1218" t="s">
        <v>2405</v>
      </c>
      <c r="I1218" s="25">
        <v>44753</v>
      </c>
      <c r="J1218" t="s">
        <v>174</v>
      </c>
      <c r="K1218"/>
      <c r="L1218" t="s">
        <v>175</v>
      </c>
    </row>
    <row r="1219" spans="1:12">
      <c r="A1219" t="s">
        <v>2406</v>
      </c>
      <c r="B1219"/>
      <c r="C1219" t="s">
        <v>177</v>
      </c>
      <c r="D1219" t="s">
        <v>216</v>
      </c>
      <c r="E1219" t="s">
        <v>179</v>
      </c>
      <c r="F1219" t="s">
        <v>180</v>
      </c>
      <c r="G1219"/>
      <c r="H1219" t="s">
        <v>2407</v>
      </c>
      <c r="I1219" s="25">
        <v>40296</v>
      </c>
      <c r="J1219" t="s">
        <v>174</v>
      </c>
      <c r="K1219"/>
      <c r="L1219" t="s">
        <v>175</v>
      </c>
    </row>
    <row r="1220" spans="1:12">
      <c r="A1220" t="s">
        <v>2408</v>
      </c>
      <c r="B1220"/>
      <c r="C1220" t="s">
        <v>177</v>
      </c>
      <c r="D1220" t="s">
        <v>216</v>
      </c>
      <c r="E1220" t="s">
        <v>179</v>
      </c>
      <c r="F1220" t="s">
        <v>180</v>
      </c>
      <c r="G1220"/>
      <c r="H1220" t="s">
        <v>2409</v>
      </c>
      <c r="I1220" s="25">
        <v>44950</v>
      </c>
      <c r="J1220" t="s">
        <v>174</v>
      </c>
      <c r="K1220"/>
      <c r="L1220" t="s">
        <v>175</v>
      </c>
    </row>
    <row r="1221" spans="1:12">
      <c r="A1221" t="s">
        <v>2295</v>
      </c>
      <c r="B1221"/>
      <c r="C1221" t="s">
        <v>199</v>
      </c>
      <c r="D1221" t="s">
        <v>216</v>
      </c>
      <c r="E1221" t="s">
        <v>232</v>
      </c>
      <c r="F1221" t="s">
        <v>180</v>
      </c>
      <c r="G1221"/>
      <c r="H1221" t="s">
        <v>2410</v>
      </c>
      <c r="I1221" s="25">
        <v>40296</v>
      </c>
      <c r="J1221" t="s">
        <v>174</v>
      </c>
      <c r="K1221"/>
      <c r="L1221" t="s">
        <v>175</v>
      </c>
    </row>
    <row r="1222" spans="1:12">
      <c r="A1222"/>
      <c r="B1222"/>
      <c r="C1222" t="s">
        <v>177</v>
      </c>
      <c r="D1222" t="s">
        <v>216</v>
      </c>
      <c r="E1222" t="s">
        <v>179</v>
      </c>
      <c r="F1222" t="s">
        <v>180</v>
      </c>
      <c r="G1222"/>
      <c r="H1222" t="s">
        <v>2411</v>
      </c>
      <c r="I1222" s="25">
        <v>367</v>
      </c>
      <c r="J1222" t="s">
        <v>174</v>
      </c>
      <c r="K1222"/>
      <c r="L1222" t="s">
        <v>175</v>
      </c>
    </row>
    <row r="1223" spans="1:12">
      <c r="A1223"/>
      <c r="B1223"/>
      <c r="C1223" t="s">
        <v>169</v>
      </c>
      <c r="D1223" t="s">
        <v>178</v>
      </c>
      <c r="E1223"/>
      <c r="F1223" t="s">
        <v>180</v>
      </c>
      <c r="G1223"/>
      <c r="H1223" t="s">
        <v>2412</v>
      </c>
      <c r="I1223" s="25">
        <v>42552</v>
      </c>
      <c r="J1223" t="s">
        <v>174</v>
      </c>
      <c r="K1223"/>
      <c r="L1223" t="s">
        <v>175</v>
      </c>
    </row>
    <row r="1224" spans="1:12">
      <c r="A1224" t="s">
        <v>2413</v>
      </c>
      <c r="B1224"/>
      <c r="C1224" t="s">
        <v>199</v>
      </c>
      <c r="D1224" t="s">
        <v>216</v>
      </c>
      <c r="E1224" t="s">
        <v>200</v>
      </c>
      <c r="F1224" t="s">
        <v>180</v>
      </c>
      <c r="G1224"/>
      <c r="H1224" t="s">
        <v>2414</v>
      </c>
      <c r="I1224" s="25">
        <v>44392</v>
      </c>
      <c r="J1224" t="s">
        <v>174</v>
      </c>
      <c r="K1224"/>
      <c r="L1224" t="s">
        <v>175</v>
      </c>
    </row>
    <row r="1225" spans="1:12">
      <c r="A1225" t="s">
        <v>2415</v>
      </c>
      <c r="B1225"/>
      <c r="C1225" t="s">
        <v>199</v>
      </c>
      <c r="D1225" t="s">
        <v>216</v>
      </c>
      <c r="E1225" t="s">
        <v>232</v>
      </c>
      <c r="F1225" t="s">
        <v>180</v>
      </c>
      <c r="G1225"/>
      <c r="H1225" t="s">
        <v>2416</v>
      </c>
      <c r="I1225" s="25">
        <v>44392</v>
      </c>
      <c r="J1225" t="s">
        <v>174</v>
      </c>
      <c r="K1225"/>
      <c r="L1225" t="s">
        <v>175</v>
      </c>
    </row>
    <row r="1226" spans="1:12">
      <c r="A1226" t="s">
        <v>2417</v>
      </c>
      <c r="B1226"/>
      <c r="C1226" t="s">
        <v>177</v>
      </c>
      <c r="D1226" t="s">
        <v>216</v>
      </c>
      <c r="E1226" t="s">
        <v>179</v>
      </c>
      <c r="F1226" t="s">
        <v>180</v>
      </c>
      <c r="G1226"/>
      <c r="H1226" t="s">
        <v>2418</v>
      </c>
      <c r="I1226" s="25">
        <v>44392</v>
      </c>
      <c r="J1226" t="s">
        <v>174</v>
      </c>
      <c r="K1226"/>
      <c r="L1226" t="s">
        <v>175</v>
      </c>
    </row>
    <row r="1227" spans="1:12">
      <c r="A1227" t="s">
        <v>2061</v>
      </c>
      <c r="B1227"/>
      <c r="C1227" t="s">
        <v>177</v>
      </c>
      <c r="D1227" t="s">
        <v>216</v>
      </c>
      <c r="E1227" t="s">
        <v>179</v>
      </c>
      <c r="F1227" t="s">
        <v>180</v>
      </c>
      <c r="G1227"/>
      <c r="H1227" t="s">
        <v>2419</v>
      </c>
      <c r="I1227" s="25">
        <v>44392</v>
      </c>
      <c r="J1227" t="s">
        <v>174</v>
      </c>
      <c r="K1227"/>
      <c r="L1227" t="s">
        <v>175</v>
      </c>
    </row>
    <row r="1228" spans="1:12">
      <c r="A1228" t="s">
        <v>2420</v>
      </c>
      <c r="B1228"/>
      <c r="C1228" t="s">
        <v>199</v>
      </c>
      <c r="D1228" t="s">
        <v>216</v>
      </c>
      <c r="E1228" t="s">
        <v>232</v>
      </c>
      <c r="F1228" t="s">
        <v>180</v>
      </c>
      <c r="G1228"/>
      <c r="H1228" t="s">
        <v>2421</v>
      </c>
      <c r="I1228" s="25">
        <v>44392</v>
      </c>
      <c r="J1228" t="s">
        <v>174</v>
      </c>
      <c r="K1228"/>
      <c r="L1228" t="s">
        <v>175</v>
      </c>
    </row>
    <row r="1229" spans="1:12">
      <c r="A1229" t="s">
        <v>2422</v>
      </c>
      <c r="B1229"/>
      <c r="C1229" t="s">
        <v>199</v>
      </c>
      <c r="D1229" t="s">
        <v>216</v>
      </c>
      <c r="E1229" t="s">
        <v>232</v>
      </c>
      <c r="F1229" t="s">
        <v>180</v>
      </c>
      <c r="G1229"/>
      <c r="H1229" t="s">
        <v>2423</v>
      </c>
      <c r="I1229" s="25">
        <v>44453</v>
      </c>
      <c r="J1229" t="s">
        <v>174</v>
      </c>
      <c r="K1229"/>
      <c r="L1229" t="s">
        <v>175</v>
      </c>
    </row>
    <row r="1230" spans="1:12">
      <c r="A1230" t="s">
        <v>2424</v>
      </c>
      <c r="B1230"/>
      <c r="C1230" t="s">
        <v>177</v>
      </c>
      <c r="D1230" t="s">
        <v>216</v>
      </c>
      <c r="E1230" t="s">
        <v>179</v>
      </c>
      <c r="F1230" t="s">
        <v>180</v>
      </c>
      <c r="G1230"/>
      <c r="H1230" t="s">
        <v>2425</v>
      </c>
      <c r="I1230" s="25">
        <v>44392</v>
      </c>
      <c r="J1230" t="s">
        <v>174</v>
      </c>
      <c r="K1230"/>
      <c r="L1230" t="s">
        <v>175</v>
      </c>
    </row>
    <row r="1231" spans="1:12">
      <c r="A1231" t="s">
        <v>2426</v>
      </c>
      <c r="B1231"/>
      <c r="C1231" t="s">
        <v>177</v>
      </c>
      <c r="D1231" t="s">
        <v>216</v>
      </c>
      <c r="E1231" t="s">
        <v>179</v>
      </c>
      <c r="F1231" t="s">
        <v>180</v>
      </c>
      <c r="G1231"/>
      <c r="H1231" t="s">
        <v>2427</v>
      </c>
      <c r="I1231" s="25">
        <v>44621</v>
      </c>
      <c r="J1231" t="s">
        <v>174</v>
      </c>
      <c r="K1231"/>
      <c r="L1231" t="s">
        <v>175</v>
      </c>
    </row>
    <row r="1232" spans="1:12">
      <c r="A1232" t="s">
        <v>2428</v>
      </c>
      <c r="B1232"/>
      <c r="C1232" t="s">
        <v>177</v>
      </c>
      <c r="D1232" t="s">
        <v>216</v>
      </c>
      <c r="E1232" t="s">
        <v>179</v>
      </c>
      <c r="F1232" t="s">
        <v>180</v>
      </c>
      <c r="G1232"/>
      <c r="H1232" t="s">
        <v>2429</v>
      </c>
      <c r="I1232" s="25">
        <v>42979</v>
      </c>
      <c r="J1232" t="s">
        <v>174</v>
      </c>
      <c r="K1232"/>
      <c r="L1232" t="s">
        <v>175</v>
      </c>
    </row>
    <row r="1233" spans="1:12">
      <c r="A1233" t="s">
        <v>2430</v>
      </c>
      <c r="B1233"/>
      <c r="C1233" t="s">
        <v>199</v>
      </c>
      <c r="D1233" t="s">
        <v>216</v>
      </c>
      <c r="E1233" t="s">
        <v>245</v>
      </c>
      <c r="F1233" t="s">
        <v>180</v>
      </c>
      <c r="G1233"/>
      <c r="H1233" t="s">
        <v>2431</v>
      </c>
      <c r="I1233" s="25">
        <v>44392</v>
      </c>
      <c r="J1233" t="s">
        <v>174</v>
      </c>
      <c r="K1233"/>
      <c r="L1233" t="s">
        <v>175</v>
      </c>
    </row>
    <row r="1234" spans="1:12">
      <c r="A1234" t="s">
        <v>2432</v>
      </c>
      <c r="B1234"/>
      <c r="C1234" t="s">
        <v>229</v>
      </c>
      <c r="D1234" t="s">
        <v>216</v>
      </c>
      <c r="E1234"/>
      <c r="F1234" t="s">
        <v>180</v>
      </c>
      <c r="G1234" t="s">
        <v>2167</v>
      </c>
      <c r="H1234" t="s">
        <v>2433</v>
      </c>
      <c r="I1234" s="25">
        <v>43647</v>
      </c>
      <c r="J1234" t="s">
        <v>174</v>
      </c>
      <c r="K1234"/>
      <c r="L1234" t="s">
        <v>175</v>
      </c>
    </row>
    <row r="1235" spans="1:12">
      <c r="A1235" t="s">
        <v>2434</v>
      </c>
      <c r="B1235"/>
      <c r="C1235" t="s">
        <v>177</v>
      </c>
      <c r="D1235" t="s">
        <v>216</v>
      </c>
      <c r="E1235" t="s">
        <v>296</v>
      </c>
      <c r="F1235" t="s">
        <v>180</v>
      </c>
      <c r="G1235"/>
      <c r="H1235" t="s">
        <v>2435</v>
      </c>
      <c r="I1235" s="25">
        <v>44392</v>
      </c>
      <c r="J1235" t="s">
        <v>174</v>
      </c>
      <c r="K1235"/>
      <c r="L1235" t="s">
        <v>175</v>
      </c>
    </row>
    <row r="1236" spans="1:12">
      <c r="A1236" t="s">
        <v>2436</v>
      </c>
      <c r="B1236"/>
      <c r="C1236" t="s">
        <v>199</v>
      </c>
      <c r="D1236" t="s">
        <v>216</v>
      </c>
      <c r="E1236" t="s">
        <v>200</v>
      </c>
      <c r="F1236" t="s">
        <v>180</v>
      </c>
      <c r="G1236"/>
      <c r="H1236" t="s">
        <v>2437</v>
      </c>
      <c r="I1236" s="25">
        <v>44392</v>
      </c>
      <c r="J1236" t="s">
        <v>174</v>
      </c>
      <c r="K1236"/>
      <c r="L1236" t="s">
        <v>175</v>
      </c>
    </row>
    <row r="1237" spans="1:12">
      <c r="A1237" t="s">
        <v>2438</v>
      </c>
      <c r="B1237"/>
      <c r="C1237" t="s">
        <v>177</v>
      </c>
      <c r="D1237" t="s">
        <v>216</v>
      </c>
      <c r="E1237" t="s">
        <v>179</v>
      </c>
      <c r="F1237" t="s">
        <v>180</v>
      </c>
      <c r="G1237"/>
      <c r="H1237" t="s">
        <v>2439</v>
      </c>
      <c r="I1237" s="25">
        <v>44392</v>
      </c>
      <c r="J1237" t="s">
        <v>174</v>
      </c>
      <c r="K1237"/>
      <c r="L1237" t="s">
        <v>175</v>
      </c>
    </row>
    <row r="1238" spans="1:12">
      <c r="A1238" t="s">
        <v>2440</v>
      </c>
      <c r="B1238"/>
      <c r="C1238" t="s">
        <v>199</v>
      </c>
      <c r="D1238" t="s">
        <v>216</v>
      </c>
      <c r="E1238" t="s">
        <v>232</v>
      </c>
      <c r="F1238" t="s">
        <v>180</v>
      </c>
      <c r="G1238"/>
      <c r="H1238" t="s">
        <v>2441</v>
      </c>
      <c r="I1238" s="25">
        <v>40296</v>
      </c>
      <c r="J1238" t="s">
        <v>174</v>
      </c>
      <c r="K1238"/>
      <c r="L1238" t="s">
        <v>175</v>
      </c>
    </row>
    <row r="1239" spans="1:12">
      <c r="A1239" t="s">
        <v>2442</v>
      </c>
      <c r="B1239"/>
      <c r="C1239" t="s">
        <v>177</v>
      </c>
      <c r="D1239" t="s">
        <v>216</v>
      </c>
      <c r="E1239" t="s">
        <v>220</v>
      </c>
      <c r="F1239" t="s">
        <v>180</v>
      </c>
      <c r="G1239"/>
      <c r="H1239" t="s">
        <v>2443</v>
      </c>
      <c r="I1239" s="25">
        <v>44392</v>
      </c>
      <c r="J1239" t="s">
        <v>174</v>
      </c>
      <c r="K1239"/>
      <c r="L1239" t="s">
        <v>175</v>
      </c>
    </row>
    <row r="1240" spans="1:12">
      <c r="A1240" t="s">
        <v>2444</v>
      </c>
      <c r="B1240"/>
      <c r="C1240" t="s">
        <v>177</v>
      </c>
      <c r="D1240" t="s">
        <v>216</v>
      </c>
      <c r="E1240" t="s">
        <v>179</v>
      </c>
      <c r="F1240" t="s">
        <v>180</v>
      </c>
      <c r="G1240"/>
      <c r="H1240" t="s">
        <v>2445</v>
      </c>
      <c r="I1240" s="25">
        <v>44095</v>
      </c>
      <c r="J1240" t="s">
        <v>174</v>
      </c>
      <c r="K1240"/>
      <c r="L1240" t="s">
        <v>175</v>
      </c>
    </row>
    <row r="1241" spans="1:12">
      <c r="A1241" t="s">
        <v>2446</v>
      </c>
      <c r="B1241"/>
      <c r="C1241" t="s">
        <v>177</v>
      </c>
      <c r="D1241" t="s">
        <v>216</v>
      </c>
      <c r="E1241" t="s">
        <v>179</v>
      </c>
      <c r="F1241" t="s">
        <v>180</v>
      </c>
      <c r="G1241"/>
      <c r="H1241" t="s">
        <v>2447</v>
      </c>
      <c r="I1241" s="25">
        <v>44392</v>
      </c>
      <c r="J1241" t="s">
        <v>174</v>
      </c>
      <c r="K1241"/>
      <c r="L1241" t="s">
        <v>175</v>
      </c>
    </row>
    <row r="1242" spans="1:12">
      <c r="A1242" t="s">
        <v>2448</v>
      </c>
      <c r="B1242"/>
      <c r="C1242" t="s">
        <v>177</v>
      </c>
      <c r="D1242" t="s">
        <v>216</v>
      </c>
      <c r="E1242" t="s">
        <v>179</v>
      </c>
      <c r="F1242" t="s">
        <v>180</v>
      </c>
      <c r="G1242"/>
      <c r="H1242" t="s">
        <v>2449</v>
      </c>
      <c r="I1242" s="25">
        <v>44392</v>
      </c>
      <c r="J1242" t="s">
        <v>174</v>
      </c>
      <c r="K1242"/>
      <c r="L1242" t="s">
        <v>175</v>
      </c>
    </row>
    <row r="1243" spans="1:12">
      <c r="A1243" t="s">
        <v>2450</v>
      </c>
      <c r="B1243"/>
      <c r="C1243" t="s">
        <v>199</v>
      </c>
      <c r="D1243" t="s">
        <v>216</v>
      </c>
      <c r="E1243" t="s">
        <v>304</v>
      </c>
      <c r="F1243" t="s">
        <v>180</v>
      </c>
      <c r="G1243"/>
      <c r="H1243" t="s">
        <v>2451</v>
      </c>
      <c r="I1243" s="25">
        <v>44392</v>
      </c>
      <c r="J1243" t="s">
        <v>174</v>
      </c>
      <c r="K1243"/>
      <c r="L1243" t="s">
        <v>175</v>
      </c>
    </row>
    <row r="1244" spans="1:12">
      <c r="A1244" t="s">
        <v>2452</v>
      </c>
      <c r="B1244"/>
      <c r="C1244" t="s">
        <v>199</v>
      </c>
      <c r="D1244" t="s">
        <v>216</v>
      </c>
      <c r="E1244" t="s">
        <v>232</v>
      </c>
      <c r="F1244" t="s">
        <v>180</v>
      </c>
      <c r="G1244"/>
      <c r="H1244" t="s">
        <v>2453</v>
      </c>
      <c r="I1244" s="25">
        <v>44392</v>
      </c>
      <c r="J1244" t="s">
        <v>174</v>
      </c>
      <c r="K1244"/>
      <c r="L1244" t="s">
        <v>175</v>
      </c>
    </row>
    <row r="1245" spans="1:12">
      <c r="A1245" t="s">
        <v>2454</v>
      </c>
      <c r="B1245"/>
      <c r="C1245" t="s">
        <v>177</v>
      </c>
      <c r="D1245" t="s">
        <v>216</v>
      </c>
      <c r="E1245" t="s">
        <v>296</v>
      </c>
      <c r="F1245" t="s">
        <v>180</v>
      </c>
      <c r="G1245"/>
      <c r="H1245" t="s">
        <v>2455</v>
      </c>
      <c r="I1245" s="25">
        <v>44392</v>
      </c>
      <c r="J1245" t="s">
        <v>174</v>
      </c>
      <c r="K1245"/>
      <c r="L1245" t="s">
        <v>175</v>
      </c>
    </row>
    <row r="1246" spans="1:12">
      <c r="A1246" t="s">
        <v>2456</v>
      </c>
      <c r="B1246"/>
      <c r="C1246" t="s">
        <v>199</v>
      </c>
      <c r="D1246" t="s">
        <v>216</v>
      </c>
      <c r="E1246" t="s">
        <v>200</v>
      </c>
      <c r="F1246" t="s">
        <v>180</v>
      </c>
      <c r="G1246"/>
      <c r="H1246" t="s">
        <v>2457</v>
      </c>
      <c r="I1246" s="25">
        <v>44392</v>
      </c>
      <c r="J1246" t="s">
        <v>174</v>
      </c>
      <c r="K1246"/>
      <c r="L1246" t="s">
        <v>175</v>
      </c>
    </row>
    <row r="1247" spans="1:12">
      <c r="A1247" t="s">
        <v>2458</v>
      </c>
      <c r="B1247"/>
      <c r="C1247" t="s">
        <v>177</v>
      </c>
      <c r="D1247" t="s">
        <v>178</v>
      </c>
      <c r="E1247" t="s">
        <v>179</v>
      </c>
      <c r="F1247" t="s">
        <v>180</v>
      </c>
      <c r="G1247"/>
      <c r="H1247" t="s">
        <v>2459</v>
      </c>
      <c r="I1247" s="25">
        <v>40296</v>
      </c>
      <c r="J1247" t="s">
        <v>174</v>
      </c>
      <c r="K1247"/>
      <c r="L1247" t="s">
        <v>175</v>
      </c>
    </row>
    <row r="1248" spans="1:12">
      <c r="A1248" t="s">
        <v>2460</v>
      </c>
      <c r="B1248"/>
      <c r="C1248" t="s">
        <v>199</v>
      </c>
      <c r="D1248" t="s">
        <v>178</v>
      </c>
      <c r="E1248" t="s">
        <v>232</v>
      </c>
      <c r="F1248" t="s">
        <v>180</v>
      </c>
      <c r="G1248"/>
      <c r="H1248" t="s">
        <v>2461</v>
      </c>
      <c r="I1248" s="25">
        <v>40296</v>
      </c>
      <c r="J1248" t="s">
        <v>174</v>
      </c>
      <c r="K1248"/>
      <c r="L1248" t="s">
        <v>175</v>
      </c>
    </row>
    <row r="1249" spans="1:12">
      <c r="A1249" t="s">
        <v>2462</v>
      </c>
      <c r="B1249"/>
      <c r="C1249" t="s">
        <v>177</v>
      </c>
      <c r="D1249" t="s">
        <v>216</v>
      </c>
      <c r="E1249" t="s">
        <v>179</v>
      </c>
      <c r="F1249" t="s">
        <v>180</v>
      </c>
      <c r="G1249"/>
      <c r="H1249" t="s">
        <v>2463</v>
      </c>
      <c r="I1249" s="25">
        <v>44392</v>
      </c>
      <c r="J1249" t="s">
        <v>174</v>
      </c>
      <c r="K1249"/>
      <c r="L1249" t="s">
        <v>175</v>
      </c>
    </row>
    <row r="1250" spans="1:12">
      <c r="A1250" t="s">
        <v>2464</v>
      </c>
      <c r="B1250"/>
      <c r="C1250" t="s">
        <v>177</v>
      </c>
      <c r="D1250" t="s">
        <v>216</v>
      </c>
      <c r="E1250" t="s">
        <v>296</v>
      </c>
      <c r="F1250" t="s">
        <v>180</v>
      </c>
      <c r="G1250"/>
      <c r="H1250" t="s">
        <v>2465</v>
      </c>
      <c r="I1250" s="25">
        <v>44392</v>
      </c>
      <c r="J1250" t="s">
        <v>174</v>
      </c>
      <c r="K1250"/>
      <c r="L1250" t="s">
        <v>175</v>
      </c>
    </row>
    <row r="1251" spans="1:12">
      <c r="A1251" t="s">
        <v>2466</v>
      </c>
      <c r="B1251"/>
      <c r="C1251" t="s">
        <v>199</v>
      </c>
      <c r="D1251" t="s">
        <v>216</v>
      </c>
      <c r="E1251" t="s">
        <v>232</v>
      </c>
      <c r="F1251" t="s">
        <v>180</v>
      </c>
      <c r="G1251"/>
      <c r="H1251" t="s">
        <v>2467</v>
      </c>
      <c r="I1251" s="25">
        <v>44392</v>
      </c>
      <c r="J1251" t="s">
        <v>174</v>
      </c>
      <c r="K1251"/>
      <c r="L1251" t="s">
        <v>175</v>
      </c>
    </row>
    <row r="1252" spans="1:12">
      <c r="A1252" t="s">
        <v>2468</v>
      </c>
      <c r="B1252"/>
      <c r="C1252" t="s">
        <v>199</v>
      </c>
      <c r="D1252" t="s">
        <v>216</v>
      </c>
      <c r="E1252" t="s">
        <v>232</v>
      </c>
      <c r="F1252" t="s">
        <v>180</v>
      </c>
      <c r="G1252"/>
      <c r="H1252" t="s">
        <v>2469</v>
      </c>
      <c r="I1252" s="25">
        <v>44392</v>
      </c>
      <c r="J1252" t="s">
        <v>174</v>
      </c>
      <c r="K1252"/>
      <c r="L1252" t="s">
        <v>175</v>
      </c>
    </row>
    <row r="1253" spans="1:12">
      <c r="A1253" t="s">
        <v>1499</v>
      </c>
      <c r="B1253"/>
      <c r="C1253" t="s">
        <v>199</v>
      </c>
      <c r="D1253" t="s">
        <v>178</v>
      </c>
      <c r="E1253" t="s">
        <v>232</v>
      </c>
      <c r="F1253" t="s">
        <v>180</v>
      </c>
      <c r="G1253"/>
      <c r="H1253" t="s">
        <v>2470</v>
      </c>
      <c r="I1253" s="25">
        <v>40296</v>
      </c>
      <c r="J1253" t="s">
        <v>174</v>
      </c>
      <c r="K1253"/>
      <c r="L1253" t="s">
        <v>175</v>
      </c>
    </row>
    <row r="1254" spans="1:12">
      <c r="A1254" t="s">
        <v>2471</v>
      </c>
      <c r="B1254"/>
      <c r="C1254" t="s">
        <v>177</v>
      </c>
      <c r="D1254" t="s">
        <v>178</v>
      </c>
      <c r="E1254" t="s">
        <v>179</v>
      </c>
      <c r="F1254" t="s">
        <v>180</v>
      </c>
      <c r="G1254"/>
      <c r="H1254" t="s">
        <v>2472</v>
      </c>
      <c r="I1254" s="25">
        <v>40296</v>
      </c>
      <c r="J1254" t="s">
        <v>174</v>
      </c>
      <c r="K1254"/>
      <c r="L1254" t="s">
        <v>175</v>
      </c>
    </row>
    <row r="1255" spans="1:12">
      <c r="A1255" t="s">
        <v>2473</v>
      </c>
      <c r="B1255"/>
      <c r="C1255" t="s">
        <v>199</v>
      </c>
      <c r="D1255" t="s">
        <v>216</v>
      </c>
      <c r="E1255" t="s">
        <v>232</v>
      </c>
      <c r="F1255" t="s">
        <v>180</v>
      </c>
      <c r="G1255"/>
      <c r="H1255" t="s">
        <v>2474</v>
      </c>
      <c r="I1255" s="25">
        <v>44392</v>
      </c>
      <c r="J1255" t="s">
        <v>174</v>
      </c>
      <c r="K1255"/>
      <c r="L1255" t="s">
        <v>175</v>
      </c>
    </row>
    <row r="1256" spans="1:12">
      <c r="A1256" t="s">
        <v>2475</v>
      </c>
      <c r="B1256"/>
      <c r="C1256" t="s">
        <v>215</v>
      </c>
      <c r="D1256" t="s">
        <v>216</v>
      </c>
      <c r="E1256"/>
      <c r="F1256" t="s">
        <v>180</v>
      </c>
      <c r="G1256"/>
      <c r="H1256" t="s">
        <v>2476</v>
      </c>
      <c r="I1256" s="25">
        <v>367</v>
      </c>
      <c r="J1256" t="s">
        <v>174</v>
      </c>
      <c r="K1256"/>
      <c r="L1256" t="s">
        <v>175</v>
      </c>
    </row>
    <row r="1257" spans="1:12">
      <c r="A1257" t="s">
        <v>2477</v>
      </c>
      <c r="B1257"/>
      <c r="C1257" t="s">
        <v>177</v>
      </c>
      <c r="D1257" t="s">
        <v>216</v>
      </c>
      <c r="E1257" t="s">
        <v>179</v>
      </c>
      <c r="F1257" t="s">
        <v>180</v>
      </c>
      <c r="G1257"/>
      <c r="H1257" t="s">
        <v>2478</v>
      </c>
      <c r="I1257" s="25">
        <v>40296</v>
      </c>
      <c r="J1257" t="s">
        <v>174</v>
      </c>
      <c r="K1257"/>
      <c r="L1257" t="s">
        <v>175</v>
      </c>
    </row>
    <row r="1258" spans="1:12">
      <c r="A1258" t="s">
        <v>2479</v>
      </c>
      <c r="B1258"/>
      <c r="C1258" t="s">
        <v>199</v>
      </c>
      <c r="D1258" t="s">
        <v>216</v>
      </c>
      <c r="E1258" t="s">
        <v>232</v>
      </c>
      <c r="F1258" t="s">
        <v>180</v>
      </c>
      <c r="G1258"/>
      <c r="H1258" t="s">
        <v>2480</v>
      </c>
      <c r="I1258" s="25">
        <v>44392</v>
      </c>
      <c r="J1258" t="s">
        <v>174</v>
      </c>
      <c r="K1258"/>
      <c r="L1258" t="s">
        <v>175</v>
      </c>
    </row>
    <row r="1259" spans="1:12">
      <c r="A1259" t="s">
        <v>2481</v>
      </c>
      <c r="B1259"/>
      <c r="C1259" t="s">
        <v>177</v>
      </c>
      <c r="D1259" t="s">
        <v>216</v>
      </c>
      <c r="E1259" t="s">
        <v>179</v>
      </c>
      <c r="F1259" t="s">
        <v>180</v>
      </c>
      <c r="G1259"/>
      <c r="H1259" t="s">
        <v>2482</v>
      </c>
      <c r="I1259" s="25">
        <v>44392</v>
      </c>
      <c r="J1259" t="s">
        <v>174</v>
      </c>
      <c r="K1259"/>
      <c r="L1259" t="s">
        <v>175</v>
      </c>
    </row>
    <row r="1260" spans="1:12">
      <c r="A1260" t="s">
        <v>2483</v>
      </c>
      <c r="B1260"/>
      <c r="C1260" t="s">
        <v>199</v>
      </c>
      <c r="D1260" t="s">
        <v>216</v>
      </c>
      <c r="E1260" t="s">
        <v>232</v>
      </c>
      <c r="F1260" t="s">
        <v>180</v>
      </c>
      <c r="G1260"/>
      <c r="H1260" t="s">
        <v>2484</v>
      </c>
      <c r="I1260" s="25">
        <v>40296</v>
      </c>
      <c r="J1260" t="s">
        <v>174</v>
      </c>
      <c r="K1260"/>
      <c r="L1260" t="s">
        <v>175</v>
      </c>
    </row>
    <row r="1261" spans="1:12">
      <c r="A1261" t="s">
        <v>2485</v>
      </c>
      <c r="B1261"/>
      <c r="C1261" t="s">
        <v>177</v>
      </c>
      <c r="D1261" t="s">
        <v>216</v>
      </c>
      <c r="E1261" t="s">
        <v>296</v>
      </c>
      <c r="F1261" t="s">
        <v>180</v>
      </c>
      <c r="G1261"/>
      <c r="H1261" t="s">
        <v>2486</v>
      </c>
      <c r="I1261" s="25">
        <v>44392</v>
      </c>
      <c r="J1261" t="s">
        <v>174</v>
      </c>
      <c r="K1261"/>
      <c r="L1261" t="s">
        <v>175</v>
      </c>
    </row>
    <row r="1262" spans="1:12">
      <c r="A1262" t="s">
        <v>2487</v>
      </c>
      <c r="B1262"/>
      <c r="C1262" t="s">
        <v>177</v>
      </c>
      <c r="D1262" t="s">
        <v>216</v>
      </c>
      <c r="E1262" t="s">
        <v>179</v>
      </c>
      <c r="F1262" t="s">
        <v>180</v>
      </c>
      <c r="G1262"/>
      <c r="H1262" t="s">
        <v>2488</v>
      </c>
      <c r="I1262" s="25">
        <v>44392</v>
      </c>
      <c r="J1262" t="s">
        <v>174</v>
      </c>
      <c r="K1262"/>
      <c r="L1262" t="s">
        <v>175</v>
      </c>
    </row>
    <row r="1263" spans="1:12">
      <c r="A1263" t="s">
        <v>2489</v>
      </c>
      <c r="B1263"/>
      <c r="C1263" t="s">
        <v>199</v>
      </c>
      <c r="D1263" t="s">
        <v>216</v>
      </c>
      <c r="E1263" t="s">
        <v>232</v>
      </c>
      <c r="F1263" t="s">
        <v>180</v>
      </c>
      <c r="G1263"/>
      <c r="H1263" t="s">
        <v>2490</v>
      </c>
      <c r="I1263" s="25">
        <v>44392</v>
      </c>
      <c r="J1263" t="s">
        <v>174</v>
      </c>
      <c r="K1263"/>
      <c r="L1263" t="s">
        <v>175</v>
      </c>
    </row>
    <row r="1264" spans="1:12">
      <c r="A1264" t="s">
        <v>2491</v>
      </c>
      <c r="B1264"/>
      <c r="C1264" t="s">
        <v>177</v>
      </c>
      <c r="D1264" t="s">
        <v>216</v>
      </c>
      <c r="E1264" t="s">
        <v>179</v>
      </c>
      <c r="F1264" t="s">
        <v>180</v>
      </c>
      <c r="G1264"/>
      <c r="H1264" t="s">
        <v>2492</v>
      </c>
      <c r="I1264" s="25">
        <v>44392</v>
      </c>
      <c r="J1264" t="s">
        <v>174</v>
      </c>
      <c r="K1264"/>
      <c r="L1264" t="s">
        <v>175</v>
      </c>
    </row>
    <row r="1265" spans="1:12">
      <c r="A1265" t="s">
        <v>2493</v>
      </c>
      <c r="B1265"/>
      <c r="C1265" t="s">
        <v>177</v>
      </c>
      <c r="D1265" t="s">
        <v>216</v>
      </c>
      <c r="E1265" t="s">
        <v>179</v>
      </c>
      <c r="F1265" t="s">
        <v>180</v>
      </c>
      <c r="G1265"/>
      <c r="H1265" t="s">
        <v>2494</v>
      </c>
      <c r="I1265" s="25">
        <v>44392</v>
      </c>
      <c r="J1265" t="s">
        <v>174</v>
      </c>
      <c r="K1265"/>
      <c r="L1265" t="s">
        <v>175</v>
      </c>
    </row>
    <row r="1266" spans="1:12">
      <c r="A1266" t="s">
        <v>585</v>
      </c>
      <c r="B1266"/>
      <c r="C1266" t="s">
        <v>177</v>
      </c>
      <c r="D1266" t="s">
        <v>216</v>
      </c>
      <c r="E1266" t="s">
        <v>179</v>
      </c>
      <c r="F1266" t="s">
        <v>180</v>
      </c>
      <c r="G1266"/>
      <c r="H1266" t="s">
        <v>2495</v>
      </c>
      <c r="I1266" s="25">
        <v>44943</v>
      </c>
      <c r="J1266" t="s">
        <v>174</v>
      </c>
      <c r="K1266"/>
      <c r="L1266" t="s">
        <v>175</v>
      </c>
    </row>
    <row r="1267" spans="1:12">
      <c r="A1267" t="s">
        <v>2496</v>
      </c>
      <c r="B1267"/>
      <c r="C1267" t="s">
        <v>177</v>
      </c>
      <c r="D1267" t="s">
        <v>178</v>
      </c>
      <c r="E1267" t="s">
        <v>179</v>
      </c>
      <c r="F1267" t="s">
        <v>180</v>
      </c>
      <c r="G1267"/>
      <c r="H1267" t="s">
        <v>2497</v>
      </c>
      <c r="I1267" s="25">
        <v>40296</v>
      </c>
      <c r="J1267" t="s">
        <v>174</v>
      </c>
      <c r="K1267"/>
      <c r="L1267" t="s">
        <v>175</v>
      </c>
    </row>
    <row r="1268" spans="1:12">
      <c r="A1268" t="s">
        <v>2498</v>
      </c>
      <c r="B1268"/>
      <c r="C1268" t="s">
        <v>199</v>
      </c>
      <c r="D1268" t="s">
        <v>216</v>
      </c>
      <c r="E1268" t="s">
        <v>232</v>
      </c>
      <c r="F1268" t="s">
        <v>180</v>
      </c>
      <c r="G1268"/>
      <c r="H1268" t="s">
        <v>2499</v>
      </c>
      <c r="I1268" s="25">
        <v>44392</v>
      </c>
      <c r="J1268" t="s">
        <v>174</v>
      </c>
      <c r="K1268"/>
      <c r="L1268" t="s">
        <v>175</v>
      </c>
    </row>
    <row r="1269" spans="1:12">
      <c r="A1269" t="s">
        <v>2500</v>
      </c>
      <c r="B1269"/>
      <c r="C1269" t="s">
        <v>177</v>
      </c>
      <c r="D1269" t="s">
        <v>216</v>
      </c>
      <c r="E1269" t="s">
        <v>179</v>
      </c>
      <c r="F1269" t="s">
        <v>180</v>
      </c>
      <c r="G1269"/>
      <c r="H1269" t="s">
        <v>2501</v>
      </c>
      <c r="I1269" s="25">
        <v>44392</v>
      </c>
      <c r="J1269" t="s">
        <v>174</v>
      </c>
      <c r="K1269"/>
      <c r="L1269" t="s">
        <v>175</v>
      </c>
    </row>
    <row r="1270" spans="1:12">
      <c r="A1270" t="s">
        <v>2502</v>
      </c>
      <c r="B1270"/>
      <c r="C1270" t="s">
        <v>177</v>
      </c>
      <c r="D1270" t="s">
        <v>216</v>
      </c>
      <c r="E1270" t="s">
        <v>1248</v>
      </c>
      <c r="F1270" t="s">
        <v>180</v>
      </c>
      <c r="G1270"/>
      <c r="H1270" t="s">
        <v>2503</v>
      </c>
      <c r="I1270" s="25">
        <v>43735</v>
      </c>
      <c r="J1270" t="s">
        <v>174</v>
      </c>
      <c r="K1270"/>
      <c r="L1270" t="s">
        <v>175</v>
      </c>
    </row>
    <row r="1271" spans="1:12">
      <c r="A1271" t="s">
        <v>1666</v>
      </c>
      <c r="B1271"/>
      <c r="C1271" t="s">
        <v>177</v>
      </c>
      <c r="D1271" t="s">
        <v>178</v>
      </c>
      <c r="E1271" t="s">
        <v>179</v>
      </c>
      <c r="F1271" t="s">
        <v>180</v>
      </c>
      <c r="G1271"/>
      <c r="H1271" t="s">
        <v>2504</v>
      </c>
      <c r="I1271" s="25">
        <v>40296</v>
      </c>
      <c r="J1271" t="s">
        <v>174</v>
      </c>
      <c r="K1271"/>
      <c r="L1271" t="s">
        <v>175</v>
      </c>
    </row>
    <row r="1272" spans="1:12">
      <c r="A1272" t="s">
        <v>2505</v>
      </c>
      <c r="B1272"/>
      <c r="C1272" t="s">
        <v>199</v>
      </c>
      <c r="D1272" t="s">
        <v>216</v>
      </c>
      <c r="E1272" t="s">
        <v>491</v>
      </c>
      <c r="F1272" t="s">
        <v>180</v>
      </c>
      <c r="G1272"/>
      <c r="H1272" t="s">
        <v>2506</v>
      </c>
      <c r="I1272" s="25">
        <v>44392</v>
      </c>
      <c r="J1272" t="s">
        <v>174</v>
      </c>
      <c r="K1272"/>
      <c r="L1272" t="s">
        <v>175</v>
      </c>
    </row>
    <row r="1273" spans="1:12">
      <c r="A1273" t="s">
        <v>2507</v>
      </c>
      <c r="B1273"/>
      <c r="C1273" t="s">
        <v>199</v>
      </c>
      <c r="D1273" t="s">
        <v>216</v>
      </c>
      <c r="E1273" t="s">
        <v>304</v>
      </c>
      <c r="F1273" t="s">
        <v>180</v>
      </c>
      <c r="G1273"/>
      <c r="H1273" t="s">
        <v>2508</v>
      </c>
      <c r="I1273" s="25">
        <v>44392</v>
      </c>
      <c r="J1273" t="s">
        <v>174</v>
      </c>
      <c r="K1273"/>
      <c r="L1273" t="s">
        <v>175</v>
      </c>
    </row>
    <row r="1274" spans="1:12">
      <c r="A1274"/>
      <c r="B1274"/>
      <c r="C1274" t="s">
        <v>169</v>
      </c>
      <c r="D1274" t="s">
        <v>225</v>
      </c>
      <c r="E1274"/>
      <c r="F1274" t="s">
        <v>180</v>
      </c>
      <c r="G1274"/>
      <c r="H1274" t="s">
        <v>2509</v>
      </c>
      <c r="I1274" s="25">
        <v>42552</v>
      </c>
      <c r="J1274" t="s">
        <v>174</v>
      </c>
      <c r="K1274"/>
      <c r="L1274" t="s">
        <v>175</v>
      </c>
    </row>
    <row r="1275" spans="1:12">
      <c r="A1275"/>
      <c r="B1275"/>
      <c r="C1275" t="s">
        <v>188</v>
      </c>
      <c r="D1275" t="s">
        <v>189</v>
      </c>
      <c r="E1275"/>
      <c r="F1275" t="s">
        <v>180</v>
      </c>
      <c r="G1275"/>
      <c r="H1275" t="s">
        <v>2510</v>
      </c>
      <c r="I1275" s="25">
        <v>42552</v>
      </c>
      <c r="J1275" t="s">
        <v>174</v>
      </c>
      <c r="K1275"/>
      <c r="L1275" t="s">
        <v>175</v>
      </c>
    </row>
    <row r="1276" spans="1:12">
      <c r="A1276"/>
      <c r="B1276"/>
      <c r="C1276" t="s">
        <v>169</v>
      </c>
      <c r="D1276" t="s">
        <v>178</v>
      </c>
      <c r="E1276"/>
      <c r="F1276" t="s">
        <v>180</v>
      </c>
      <c r="G1276" t="s">
        <v>325</v>
      </c>
      <c r="H1276" t="s">
        <v>2511</v>
      </c>
      <c r="I1276" s="25">
        <v>43282</v>
      </c>
      <c r="J1276" t="s">
        <v>174</v>
      </c>
      <c r="K1276"/>
      <c r="L1276" t="s">
        <v>175</v>
      </c>
    </row>
    <row r="1277" spans="1:12">
      <c r="A1277"/>
      <c r="B1277" t="s">
        <v>430</v>
      </c>
      <c r="C1277" t="s">
        <v>206</v>
      </c>
      <c r="D1277" t="s">
        <v>330</v>
      </c>
      <c r="E1277"/>
      <c r="F1277" t="s">
        <v>180</v>
      </c>
      <c r="G1277" t="s">
        <v>1085</v>
      </c>
      <c r="H1277" t="s">
        <v>2512</v>
      </c>
      <c r="I1277" s="25">
        <v>44165</v>
      </c>
      <c r="J1277" t="s">
        <v>174</v>
      </c>
      <c r="K1277"/>
      <c r="L1277" t="s">
        <v>175</v>
      </c>
    </row>
    <row r="1278" spans="1:12">
      <c r="A1278"/>
      <c r="B1278"/>
      <c r="C1278" t="s">
        <v>169</v>
      </c>
      <c r="D1278" t="s">
        <v>178</v>
      </c>
      <c r="E1278"/>
      <c r="F1278" t="s">
        <v>180</v>
      </c>
      <c r="G1278" t="s">
        <v>341</v>
      </c>
      <c r="H1278" t="s">
        <v>2513</v>
      </c>
      <c r="I1278" s="25">
        <v>44197</v>
      </c>
      <c r="J1278" t="s">
        <v>174</v>
      </c>
      <c r="K1278"/>
      <c r="L1278" t="s">
        <v>175</v>
      </c>
    </row>
    <row r="1279" spans="1:12">
      <c r="A1279"/>
      <c r="B1279"/>
      <c r="C1279" t="s">
        <v>169</v>
      </c>
      <c r="D1279" t="s">
        <v>178</v>
      </c>
      <c r="E1279"/>
      <c r="F1279" t="s">
        <v>180</v>
      </c>
      <c r="G1279" t="s">
        <v>904</v>
      </c>
      <c r="H1279" t="s">
        <v>2514</v>
      </c>
      <c r="I1279" s="25">
        <v>43282</v>
      </c>
      <c r="J1279" t="s">
        <v>174</v>
      </c>
      <c r="K1279"/>
      <c r="L1279" t="s">
        <v>175</v>
      </c>
    </row>
    <row r="1280" spans="1:12">
      <c r="A1280" t="s">
        <v>2515</v>
      </c>
      <c r="B1280"/>
      <c r="C1280" t="s">
        <v>177</v>
      </c>
      <c r="D1280" t="s">
        <v>216</v>
      </c>
      <c r="E1280" t="s">
        <v>179</v>
      </c>
      <c r="F1280" t="s">
        <v>180</v>
      </c>
      <c r="G1280"/>
      <c r="H1280" t="s">
        <v>2516</v>
      </c>
      <c r="I1280" s="25">
        <v>43707</v>
      </c>
      <c r="J1280" t="s">
        <v>174</v>
      </c>
      <c r="K1280"/>
      <c r="L1280" t="s">
        <v>175</v>
      </c>
    </row>
    <row r="1281" spans="1:12">
      <c r="A1281" t="s">
        <v>2517</v>
      </c>
      <c r="B1281"/>
      <c r="C1281" t="s">
        <v>177</v>
      </c>
      <c r="D1281" t="s">
        <v>216</v>
      </c>
      <c r="E1281" t="s">
        <v>179</v>
      </c>
      <c r="F1281" t="s">
        <v>180</v>
      </c>
      <c r="G1281"/>
      <c r="H1281" t="s">
        <v>2518</v>
      </c>
      <c r="I1281" s="25">
        <v>44095</v>
      </c>
      <c r="J1281" t="s">
        <v>174</v>
      </c>
      <c r="K1281"/>
      <c r="L1281" t="s">
        <v>175</v>
      </c>
    </row>
    <row r="1282" spans="1:12">
      <c r="A1282" t="s">
        <v>841</v>
      </c>
      <c r="B1282"/>
      <c r="C1282" t="s">
        <v>199</v>
      </c>
      <c r="D1282" t="s">
        <v>216</v>
      </c>
      <c r="E1282" t="s">
        <v>232</v>
      </c>
      <c r="F1282" t="s">
        <v>180</v>
      </c>
      <c r="G1282"/>
      <c r="H1282" t="s">
        <v>2519</v>
      </c>
      <c r="I1282" s="25">
        <v>40296</v>
      </c>
      <c r="J1282" t="s">
        <v>174</v>
      </c>
      <c r="K1282"/>
      <c r="L1282" t="s">
        <v>175</v>
      </c>
    </row>
    <row r="1283" spans="1:12">
      <c r="A1283" t="s">
        <v>819</v>
      </c>
      <c r="B1283"/>
      <c r="C1283" t="s">
        <v>199</v>
      </c>
      <c r="D1283" t="s">
        <v>216</v>
      </c>
      <c r="E1283" t="s">
        <v>200</v>
      </c>
      <c r="F1283" t="s">
        <v>180</v>
      </c>
      <c r="G1283"/>
      <c r="H1283" t="s">
        <v>2520</v>
      </c>
      <c r="I1283" s="25">
        <v>44470</v>
      </c>
      <c r="J1283" t="s">
        <v>174</v>
      </c>
      <c r="K1283"/>
      <c r="L1283" t="s">
        <v>175</v>
      </c>
    </row>
    <row r="1284" spans="1:12">
      <c r="A1284" t="s">
        <v>2521</v>
      </c>
      <c r="B1284"/>
      <c r="C1284" t="s">
        <v>177</v>
      </c>
      <c r="D1284" t="s">
        <v>216</v>
      </c>
      <c r="E1284" t="s">
        <v>179</v>
      </c>
      <c r="F1284" t="s">
        <v>180</v>
      </c>
      <c r="G1284"/>
      <c r="H1284" t="s">
        <v>2522</v>
      </c>
      <c r="I1284" s="25">
        <v>43360</v>
      </c>
      <c r="J1284" t="s">
        <v>174</v>
      </c>
      <c r="K1284"/>
      <c r="L1284" t="s">
        <v>175</v>
      </c>
    </row>
    <row r="1285" spans="1:12">
      <c r="A1285" t="s">
        <v>1834</v>
      </c>
      <c r="B1285"/>
      <c r="C1285" t="s">
        <v>177</v>
      </c>
      <c r="D1285" t="s">
        <v>216</v>
      </c>
      <c r="E1285" t="s">
        <v>179</v>
      </c>
      <c r="F1285" t="s">
        <v>180</v>
      </c>
      <c r="G1285"/>
      <c r="H1285" t="s">
        <v>2523</v>
      </c>
      <c r="I1285" s="25">
        <v>42545</v>
      </c>
      <c r="J1285" t="s">
        <v>174</v>
      </c>
      <c r="K1285"/>
      <c r="L1285" t="s">
        <v>175</v>
      </c>
    </row>
    <row r="1286" spans="1:12">
      <c r="A1286" t="s">
        <v>2524</v>
      </c>
      <c r="B1286"/>
      <c r="C1286" t="s">
        <v>177</v>
      </c>
      <c r="D1286" t="s">
        <v>216</v>
      </c>
      <c r="E1286" t="s">
        <v>179</v>
      </c>
      <c r="F1286" t="s">
        <v>180</v>
      </c>
      <c r="G1286"/>
      <c r="H1286" t="s">
        <v>2525</v>
      </c>
      <c r="I1286" s="25">
        <v>45138</v>
      </c>
      <c r="J1286" t="s">
        <v>174</v>
      </c>
      <c r="K1286"/>
      <c r="L1286" t="s">
        <v>175</v>
      </c>
    </row>
    <row r="1287" spans="1:12">
      <c r="A1287" t="s">
        <v>2526</v>
      </c>
      <c r="B1287"/>
      <c r="C1287" t="s">
        <v>199</v>
      </c>
      <c r="D1287" t="s">
        <v>216</v>
      </c>
      <c r="E1287" t="s">
        <v>232</v>
      </c>
      <c r="F1287" t="s">
        <v>180</v>
      </c>
      <c r="G1287"/>
      <c r="H1287" t="s">
        <v>2527</v>
      </c>
      <c r="I1287" s="25">
        <v>44503</v>
      </c>
      <c r="J1287" t="s">
        <v>174</v>
      </c>
      <c r="K1287"/>
      <c r="L1287" t="s">
        <v>175</v>
      </c>
    </row>
    <row r="1288" spans="1:12">
      <c r="A1288" t="s">
        <v>2528</v>
      </c>
      <c r="B1288"/>
      <c r="C1288" t="s">
        <v>177</v>
      </c>
      <c r="D1288" t="s">
        <v>216</v>
      </c>
      <c r="E1288" t="s">
        <v>179</v>
      </c>
      <c r="F1288" t="s">
        <v>180</v>
      </c>
      <c r="G1288"/>
      <c r="H1288" t="s">
        <v>2529</v>
      </c>
      <c r="I1288" s="25">
        <v>44095</v>
      </c>
      <c r="J1288" t="s">
        <v>174</v>
      </c>
      <c r="K1288"/>
      <c r="L1288" t="s">
        <v>175</v>
      </c>
    </row>
    <row r="1289" spans="1:12">
      <c r="A1289" t="s">
        <v>2530</v>
      </c>
      <c r="B1289"/>
      <c r="C1289" t="s">
        <v>177</v>
      </c>
      <c r="D1289" t="s">
        <v>216</v>
      </c>
      <c r="E1289" t="s">
        <v>179</v>
      </c>
      <c r="F1289" t="s">
        <v>180</v>
      </c>
      <c r="G1289"/>
      <c r="H1289" t="s">
        <v>2531</v>
      </c>
      <c r="I1289" s="25">
        <v>42957</v>
      </c>
      <c r="J1289" t="s">
        <v>174</v>
      </c>
      <c r="K1289"/>
      <c r="L1289" t="s">
        <v>175</v>
      </c>
    </row>
    <row r="1290" spans="1:12">
      <c r="A1290" t="s">
        <v>2258</v>
      </c>
      <c r="B1290"/>
      <c r="C1290" t="s">
        <v>177</v>
      </c>
      <c r="D1290" t="s">
        <v>216</v>
      </c>
      <c r="E1290" t="s">
        <v>179</v>
      </c>
      <c r="F1290" t="s">
        <v>180</v>
      </c>
      <c r="G1290"/>
      <c r="H1290" t="s">
        <v>2532</v>
      </c>
      <c r="I1290" s="25">
        <v>40296</v>
      </c>
      <c r="J1290" t="s">
        <v>174</v>
      </c>
      <c r="K1290"/>
      <c r="L1290" t="s">
        <v>175</v>
      </c>
    </row>
    <row r="1291" spans="1:12">
      <c r="A1291" t="s">
        <v>2533</v>
      </c>
      <c r="B1291"/>
      <c r="C1291" t="s">
        <v>177</v>
      </c>
      <c r="D1291" t="s">
        <v>216</v>
      </c>
      <c r="E1291" t="s">
        <v>179</v>
      </c>
      <c r="F1291" t="s">
        <v>180</v>
      </c>
      <c r="G1291"/>
      <c r="H1291" t="s">
        <v>2534</v>
      </c>
      <c r="I1291" s="25">
        <v>43708</v>
      </c>
      <c r="J1291" t="s">
        <v>174</v>
      </c>
      <c r="K1291"/>
      <c r="L1291" t="s">
        <v>175</v>
      </c>
    </row>
    <row r="1292" spans="1:12">
      <c r="A1292" t="s">
        <v>2535</v>
      </c>
      <c r="B1292"/>
      <c r="C1292" t="s">
        <v>199</v>
      </c>
      <c r="D1292" t="s">
        <v>216</v>
      </c>
      <c r="E1292" t="s">
        <v>232</v>
      </c>
      <c r="F1292" t="s">
        <v>180</v>
      </c>
      <c r="G1292"/>
      <c r="H1292" t="s">
        <v>2536</v>
      </c>
      <c r="I1292" s="25">
        <v>45155</v>
      </c>
      <c r="J1292" t="s">
        <v>174</v>
      </c>
      <c r="K1292"/>
      <c r="L1292" t="s">
        <v>175</v>
      </c>
    </row>
    <row r="1293" spans="1:12">
      <c r="A1293" t="s">
        <v>2537</v>
      </c>
      <c r="B1293"/>
      <c r="C1293" t="s">
        <v>177</v>
      </c>
      <c r="D1293" t="s">
        <v>216</v>
      </c>
      <c r="E1293" t="s">
        <v>203</v>
      </c>
      <c r="F1293" t="s">
        <v>180</v>
      </c>
      <c r="G1293"/>
      <c r="H1293" t="s">
        <v>2538</v>
      </c>
      <c r="I1293" s="25">
        <v>45018</v>
      </c>
      <c r="J1293" t="s">
        <v>174</v>
      </c>
      <c r="K1293"/>
      <c r="L1293" t="s">
        <v>175</v>
      </c>
    </row>
    <row r="1294" spans="1:12">
      <c r="A1294" t="s">
        <v>2487</v>
      </c>
      <c r="B1294"/>
      <c r="C1294" t="s">
        <v>177</v>
      </c>
      <c r="D1294" t="s">
        <v>216</v>
      </c>
      <c r="E1294" t="s">
        <v>179</v>
      </c>
      <c r="F1294" t="s">
        <v>180</v>
      </c>
      <c r="G1294"/>
      <c r="H1294" t="s">
        <v>2539</v>
      </c>
      <c r="I1294" s="25">
        <v>40296</v>
      </c>
      <c r="J1294" t="s">
        <v>174</v>
      </c>
      <c r="K1294"/>
      <c r="L1294" t="s">
        <v>175</v>
      </c>
    </row>
    <row r="1295" spans="1:12">
      <c r="A1295" t="s">
        <v>2540</v>
      </c>
      <c r="B1295"/>
      <c r="C1295" t="s">
        <v>199</v>
      </c>
      <c r="D1295" t="s">
        <v>216</v>
      </c>
      <c r="E1295" t="s">
        <v>304</v>
      </c>
      <c r="F1295" t="s">
        <v>180</v>
      </c>
      <c r="G1295"/>
      <c r="H1295" t="s">
        <v>2541</v>
      </c>
      <c r="I1295" s="25">
        <v>40296</v>
      </c>
      <c r="J1295" t="s">
        <v>174</v>
      </c>
      <c r="K1295"/>
      <c r="L1295" t="s">
        <v>175</v>
      </c>
    </row>
    <row r="1296" spans="1:12">
      <c r="A1296"/>
      <c r="B1296"/>
      <c r="C1296" t="s">
        <v>251</v>
      </c>
      <c r="D1296" t="s">
        <v>178</v>
      </c>
      <c r="E1296" t="s">
        <v>2542</v>
      </c>
      <c r="F1296" t="s">
        <v>180</v>
      </c>
      <c r="G1296"/>
      <c r="H1296" t="s">
        <v>2543</v>
      </c>
      <c r="I1296" s="25">
        <v>367</v>
      </c>
      <c r="J1296" t="s">
        <v>174</v>
      </c>
      <c r="K1296"/>
      <c r="L1296" t="s">
        <v>175</v>
      </c>
    </row>
    <row r="1297" spans="1:12">
      <c r="A1297"/>
      <c r="B1297" t="s">
        <v>228</v>
      </c>
      <c r="C1297" t="s">
        <v>169</v>
      </c>
      <c r="D1297" t="s">
        <v>178</v>
      </c>
      <c r="E1297"/>
      <c r="F1297" t="s">
        <v>171</v>
      </c>
      <c r="G1297"/>
      <c r="H1297" t="s">
        <v>2544</v>
      </c>
      <c r="I1297" s="25">
        <v>367</v>
      </c>
      <c r="J1297" t="s">
        <v>174</v>
      </c>
      <c r="K1297"/>
      <c r="L1297" t="s">
        <v>175</v>
      </c>
    </row>
    <row r="1298" spans="1:12">
      <c r="A1298"/>
      <c r="B1298"/>
      <c r="C1298" t="s">
        <v>522</v>
      </c>
      <c r="D1298" t="s">
        <v>178</v>
      </c>
      <c r="E1298"/>
      <c r="F1298" t="s">
        <v>180</v>
      </c>
      <c r="G1298"/>
      <c r="H1298" t="s">
        <v>2545</v>
      </c>
      <c r="I1298" s="25">
        <v>40296</v>
      </c>
      <c r="J1298" t="s">
        <v>174</v>
      </c>
      <c r="K1298"/>
      <c r="L1298" t="s">
        <v>175</v>
      </c>
    </row>
    <row r="1299" spans="1:12">
      <c r="A1299"/>
      <c r="B1299"/>
      <c r="C1299" t="s">
        <v>251</v>
      </c>
      <c r="D1299" t="s">
        <v>178</v>
      </c>
      <c r="E1299" t="s">
        <v>2546</v>
      </c>
      <c r="F1299" t="s">
        <v>180</v>
      </c>
      <c r="G1299"/>
      <c r="H1299" t="s">
        <v>2547</v>
      </c>
      <c r="I1299" s="25">
        <v>40296</v>
      </c>
      <c r="J1299" t="s">
        <v>174</v>
      </c>
      <c r="K1299"/>
      <c r="L1299" t="s">
        <v>175</v>
      </c>
    </row>
    <row r="1300" spans="1:12">
      <c r="A1300"/>
      <c r="B1300" t="s">
        <v>228</v>
      </c>
      <c r="C1300" t="s">
        <v>169</v>
      </c>
      <c r="D1300" t="s">
        <v>178</v>
      </c>
      <c r="E1300"/>
      <c r="F1300" t="s">
        <v>180</v>
      </c>
      <c r="G1300"/>
      <c r="H1300" t="s">
        <v>2548</v>
      </c>
      <c r="I1300" s="25">
        <v>367</v>
      </c>
      <c r="J1300" t="s">
        <v>174</v>
      </c>
      <c r="K1300"/>
      <c r="L1300" t="s">
        <v>175</v>
      </c>
    </row>
    <row r="1301" spans="1:12">
      <c r="A1301"/>
      <c r="B1301"/>
      <c r="C1301" t="s">
        <v>2549</v>
      </c>
      <c r="D1301" t="s">
        <v>2550</v>
      </c>
      <c r="E1301"/>
      <c r="F1301" t="s">
        <v>180</v>
      </c>
      <c r="G1301" t="s">
        <v>2551</v>
      </c>
      <c r="H1301" t="s">
        <v>2552</v>
      </c>
      <c r="I1301" s="25">
        <v>45108</v>
      </c>
      <c r="J1301" t="s">
        <v>174</v>
      </c>
      <c r="K1301"/>
      <c r="L1301" t="s">
        <v>175</v>
      </c>
    </row>
    <row r="1302" spans="1:12">
      <c r="A1302"/>
      <c r="B1302"/>
      <c r="C1302" t="s">
        <v>169</v>
      </c>
      <c r="D1302" t="s">
        <v>178</v>
      </c>
      <c r="E1302"/>
      <c r="F1302" t="s">
        <v>180</v>
      </c>
      <c r="G1302" t="s">
        <v>239</v>
      </c>
      <c r="H1302" t="s">
        <v>2553</v>
      </c>
      <c r="I1302" s="25">
        <v>44013</v>
      </c>
      <c r="J1302" t="s">
        <v>174</v>
      </c>
      <c r="K1302"/>
      <c r="L1302" t="s">
        <v>175</v>
      </c>
    </row>
    <row r="1303" spans="1:12">
      <c r="A1303"/>
      <c r="B1303"/>
      <c r="C1303" t="s">
        <v>169</v>
      </c>
      <c r="D1303" t="s">
        <v>178</v>
      </c>
      <c r="E1303"/>
      <c r="F1303" t="s">
        <v>180</v>
      </c>
      <c r="G1303" t="s">
        <v>2167</v>
      </c>
      <c r="H1303" t="s">
        <v>2554</v>
      </c>
      <c r="I1303" s="25">
        <v>43282</v>
      </c>
      <c r="J1303" t="s">
        <v>174</v>
      </c>
      <c r="K1303"/>
      <c r="L1303" t="s">
        <v>175</v>
      </c>
    </row>
    <row r="1304" spans="1:12">
      <c r="A1304"/>
      <c r="B1304"/>
      <c r="C1304" t="s">
        <v>169</v>
      </c>
      <c r="D1304" t="s">
        <v>178</v>
      </c>
      <c r="E1304"/>
      <c r="F1304" t="s">
        <v>180</v>
      </c>
      <c r="G1304" t="s">
        <v>853</v>
      </c>
      <c r="H1304" t="s">
        <v>2555</v>
      </c>
      <c r="I1304" s="25">
        <v>43282</v>
      </c>
      <c r="J1304" t="s">
        <v>174</v>
      </c>
      <c r="K1304"/>
      <c r="L1304" t="s">
        <v>175</v>
      </c>
    </row>
    <row r="1305" spans="1:12">
      <c r="A1305"/>
      <c r="B1305"/>
      <c r="C1305" t="s">
        <v>169</v>
      </c>
      <c r="D1305" t="s">
        <v>178</v>
      </c>
      <c r="E1305"/>
      <c r="F1305" t="s">
        <v>180</v>
      </c>
      <c r="G1305" t="s">
        <v>437</v>
      </c>
      <c r="H1305" t="s">
        <v>2556</v>
      </c>
      <c r="I1305" s="25">
        <v>43282</v>
      </c>
      <c r="J1305" t="s">
        <v>174</v>
      </c>
      <c r="K1305"/>
      <c r="L1305" t="s">
        <v>175</v>
      </c>
    </row>
    <row r="1306" spans="1:12">
      <c r="A1306"/>
      <c r="B1306"/>
      <c r="C1306" t="s">
        <v>169</v>
      </c>
      <c r="D1306" t="s">
        <v>178</v>
      </c>
      <c r="E1306"/>
      <c r="F1306" t="s">
        <v>180</v>
      </c>
      <c r="G1306" t="s">
        <v>1761</v>
      </c>
      <c r="H1306" t="s">
        <v>2557</v>
      </c>
      <c r="I1306" s="25">
        <v>43282</v>
      </c>
      <c r="J1306" t="s">
        <v>174</v>
      </c>
      <c r="K1306"/>
      <c r="L1306" t="s">
        <v>175</v>
      </c>
    </row>
    <row r="1307" spans="1:12">
      <c r="A1307"/>
      <c r="B1307"/>
      <c r="C1307" t="s">
        <v>169</v>
      </c>
      <c r="D1307" t="s">
        <v>178</v>
      </c>
      <c r="E1307"/>
      <c r="F1307" t="s">
        <v>180</v>
      </c>
      <c r="G1307" t="s">
        <v>469</v>
      </c>
      <c r="H1307" t="s">
        <v>2558</v>
      </c>
      <c r="I1307" s="25">
        <v>43282</v>
      </c>
      <c r="J1307" t="s">
        <v>174</v>
      </c>
      <c r="K1307"/>
      <c r="L1307" t="s">
        <v>175</v>
      </c>
    </row>
    <row r="1308" spans="1:12">
      <c r="A1308"/>
      <c r="B1308"/>
      <c r="C1308" t="s">
        <v>169</v>
      </c>
      <c r="D1308" t="s">
        <v>178</v>
      </c>
      <c r="E1308"/>
      <c r="F1308" t="s">
        <v>180</v>
      </c>
      <c r="G1308" t="s">
        <v>192</v>
      </c>
      <c r="H1308" t="s">
        <v>2559</v>
      </c>
      <c r="I1308" s="25">
        <v>43282</v>
      </c>
      <c r="J1308" t="s">
        <v>174</v>
      </c>
      <c r="K1308"/>
      <c r="L1308" t="s">
        <v>175</v>
      </c>
    </row>
    <row r="1309" spans="1:12">
      <c r="A1309"/>
      <c r="B1309"/>
      <c r="C1309" t="s">
        <v>169</v>
      </c>
      <c r="D1309" t="s">
        <v>178</v>
      </c>
      <c r="E1309"/>
      <c r="F1309" t="s">
        <v>180</v>
      </c>
      <c r="G1309" t="s">
        <v>1328</v>
      </c>
      <c r="H1309" t="s">
        <v>2560</v>
      </c>
      <c r="I1309" s="25">
        <v>43282</v>
      </c>
      <c r="J1309" t="s">
        <v>174</v>
      </c>
      <c r="K1309"/>
      <c r="L1309" t="s">
        <v>175</v>
      </c>
    </row>
    <row r="1310" spans="1:12">
      <c r="A1310"/>
      <c r="B1310"/>
      <c r="C1310" t="s">
        <v>169</v>
      </c>
      <c r="D1310" t="s">
        <v>178</v>
      </c>
      <c r="E1310"/>
      <c r="F1310" t="s">
        <v>180</v>
      </c>
      <c r="G1310" t="s">
        <v>1324</v>
      </c>
      <c r="H1310" t="s">
        <v>2561</v>
      </c>
      <c r="I1310" s="25">
        <v>43282</v>
      </c>
      <c r="J1310" t="s">
        <v>174</v>
      </c>
      <c r="K1310"/>
      <c r="L1310" t="s">
        <v>175</v>
      </c>
    </row>
    <row r="1311" spans="1:12">
      <c r="A1311"/>
      <c r="B1311"/>
      <c r="C1311" t="s">
        <v>169</v>
      </c>
      <c r="D1311" t="s">
        <v>178</v>
      </c>
      <c r="E1311"/>
      <c r="F1311" t="s">
        <v>180</v>
      </c>
      <c r="G1311" t="s">
        <v>1278</v>
      </c>
      <c r="H1311" t="s">
        <v>2562</v>
      </c>
      <c r="I1311" s="25">
        <v>43282</v>
      </c>
      <c r="J1311" t="s">
        <v>174</v>
      </c>
      <c r="K1311"/>
      <c r="L1311" t="s">
        <v>175</v>
      </c>
    </row>
    <row r="1312" spans="1:12">
      <c r="A1312"/>
      <c r="B1312"/>
      <c r="C1312" t="s">
        <v>169</v>
      </c>
      <c r="D1312" t="s">
        <v>178</v>
      </c>
      <c r="E1312"/>
      <c r="F1312" t="s">
        <v>180</v>
      </c>
      <c r="G1312" t="s">
        <v>964</v>
      </c>
      <c r="H1312" t="s">
        <v>2563</v>
      </c>
      <c r="I1312" s="25">
        <v>43282</v>
      </c>
      <c r="J1312" t="s">
        <v>174</v>
      </c>
      <c r="K1312"/>
      <c r="L1312" t="s">
        <v>175</v>
      </c>
    </row>
    <row r="1313" spans="1:12">
      <c r="A1313"/>
      <c r="B1313"/>
      <c r="C1313" t="s">
        <v>169</v>
      </c>
      <c r="D1313" t="s">
        <v>178</v>
      </c>
      <c r="E1313"/>
      <c r="F1313" t="s">
        <v>180</v>
      </c>
      <c r="G1313" t="s">
        <v>370</v>
      </c>
      <c r="H1313" t="s">
        <v>2564</v>
      </c>
      <c r="I1313" s="25">
        <v>43282</v>
      </c>
      <c r="J1313" t="s">
        <v>174</v>
      </c>
      <c r="K1313"/>
      <c r="L1313" t="s">
        <v>175</v>
      </c>
    </row>
    <row r="1314" spans="1:12">
      <c r="A1314"/>
      <c r="B1314"/>
      <c r="C1314" t="s">
        <v>169</v>
      </c>
      <c r="D1314" t="s">
        <v>178</v>
      </c>
      <c r="E1314"/>
      <c r="F1314" t="s">
        <v>180</v>
      </c>
      <c r="G1314" t="s">
        <v>1570</v>
      </c>
      <c r="H1314" t="s">
        <v>2565</v>
      </c>
      <c r="I1314" s="25">
        <v>43282</v>
      </c>
      <c r="J1314" t="s">
        <v>174</v>
      </c>
      <c r="K1314"/>
      <c r="L1314" t="s">
        <v>175</v>
      </c>
    </row>
    <row r="1315" spans="1:12">
      <c r="A1315"/>
      <c r="B1315"/>
      <c r="C1315" t="s">
        <v>169</v>
      </c>
      <c r="D1315" t="s">
        <v>178</v>
      </c>
      <c r="E1315"/>
      <c r="F1315" t="s">
        <v>180</v>
      </c>
      <c r="G1315" t="s">
        <v>1116</v>
      </c>
      <c r="H1315" t="s">
        <v>2566</v>
      </c>
      <c r="I1315" s="25">
        <v>43282</v>
      </c>
      <c r="J1315" t="s">
        <v>174</v>
      </c>
      <c r="K1315"/>
      <c r="L1315" t="s">
        <v>175</v>
      </c>
    </row>
    <row r="1316" spans="1:12">
      <c r="A1316"/>
      <c r="B1316"/>
      <c r="C1316" t="s">
        <v>169</v>
      </c>
      <c r="D1316" t="s">
        <v>178</v>
      </c>
      <c r="E1316"/>
      <c r="F1316" t="s">
        <v>180</v>
      </c>
      <c r="G1316" t="s">
        <v>420</v>
      </c>
      <c r="H1316" t="s">
        <v>2567</v>
      </c>
      <c r="I1316" s="25">
        <v>43282</v>
      </c>
      <c r="J1316" t="s">
        <v>174</v>
      </c>
      <c r="K1316"/>
      <c r="L1316" t="s">
        <v>175</v>
      </c>
    </row>
    <row r="1317" spans="1:12">
      <c r="A1317"/>
      <c r="B1317"/>
      <c r="C1317" t="s">
        <v>169</v>
      </c>
      <c r="D1317" t="s">
        <v>178</v>
      </c>
      <c r="E1317"/>
      <c r="F1317" t="s">
        <v>180</v>
      </c>
      <c r="G1317" t="s">
        <v>2568</v>
      </c>
      <c r="H1317" t="s">
        <v>2569</v>
      </c>
      <c r="I1317" s="25">
        <v>43282</v>
      </c>
      <c r="J1317" t="s">
        <v>174</v>
      </c>
      <c r="K1317"/>
      <c r="L1317" t="s">
        <v>175</v>
      </c>
    </row>
    <row r="1318" spans="1:12">
      <c r="A1318"/>
      <c r="B1318"/>
      <c r="C1318" t="s">
        <v>169</v>
      </c>
      <c r="D1318" t="s">
        <v>178</v>
      </c>
      <c r="E1318"/>
      <c r="F1318" t="s">
        <v>180</v>
      </c>
      <c r="G1318" t="s">
        <v>217</v>
      </c>
      <c r="H1318" t="s">
        <v>2570</v>
      </c>
      <c r="I1318" s="25">
        <v>43282</v>
      </c>
      <c r="J1318" t="s">
        <v>174</v>
      </c>
      <c r="K1318"/>
      <c r="L1318" t="s">
        <v>175</v>
      </c>
    </row>
    <row r="1319" spans="1:12">
      <c r="A1319"/>
      <c r="B1319" t="s">
        <v>573</v>
      </c>
      <c r="C1319" t="s">
        <v>206</v>
      </c>
      <c r="D1319" t="s">
        <v>330</v>
      </c>
      <c r="E1319"/>
      <c r="F1319" t="s">
        <v>180</v>
      </c>
      <c r="G1319" t="s">
        <v>2571</v>
      </c>
      <c r="H1319" t="s">
        <v>2572</v>
      </c>
      <c r="I1319" s="25">
        <v>43466</v>
      </c>
      <c r="J1319" t="s">
        <v>174</v>
      </c>
      <c r="K1319"/>
      <c r="L1319" t="s">
        <v>175</v>
      </c>
    </row>
    <row r="1320" spans="1:12">
      <c r="A1320"/>
      <c r="B1320" t="s">
        <v>1186</v>
      </c>
      <c r="C1320" t="s">
        <v>169</v>
      </c>
      <c r="D1320" t="s">
        <v>207</v>
      </c>
      <c r="E1320"/>
      <c r="F1320" t="s">
        <v>180</v>
      </c>
      <c r="G1320" t="s">
        <v>1324</v>
      </c>
      <c r="H1320" t="s">
        <v>2573</v>
      </c>
      <c r="I1320" s="25">
        <v>44013</v>
      </c>
      <c r="J1320" t="s">
        <v>174</v>
      </c>
      <c r="K1320"/>
      <c r="L1320" t="s">
        <v>175</v>
      </c>
    </row>
    <row r="1321" spans="1:12">
      <c r="A1321"/>
      <c r="B1321"/>
      <c r="C1321" t="s">
        <v>169</v>
      </c>
      <c r="D1321" t="s">
        <v>170</v>
      </c>
      <c r="E1321"/>
      <c r="F1321" t="s">
        <v>171</v>
      </c>
      <c r="G1321" t="s">
        <v>407</v>
      </c>
      <c r="H1321" t="s">
        <v>2574</v>
      </c>
      <c r="I1321" s="25">
        <v>43709</v>
      </c>
      <c r="J1321" t="s">
        <v>174</v>
      </c>
      <c r="K1321"/>
      <c r="L1321" t="s">
        <v>175</v>
      </c>
    </row>
    <row r="1322" spans="1:12">
      <c r="A1322"/>
      <c r="B1322"/>
      <c r="C1322" t="s">
        <v>169</v>
      </c>
      <c r="D1322" t="s">
        <v>178</v>
      </c>
      <c r="E1322"/>
      <c r="F1322" t="s">
        <v>171</v>
      </c>
      <c r="G1322"/>
      <c r="H1322" t="s">
        <v>2575</v>
      </c>
      <c r="I1322" s="25">
        <v>42552</v>
      </c>
      <c r="J1322" t="s">
        <v>174</v>
      </c>
      <c r="K1322"/>
      <c r="L1322" t="s">
        <v>175</v>
      </c>
    </row>
    <row r="1323" spans="1:12">
      <c r="A1323"/>
      <c r="B1323" t="s">
        <v>346</v>
      </c>
      <c r="C1323" t="s">
        <v>206</v>
      </c>
      <c r="D1323" t="s">
        <v>330</v>
      </c>
      <c r="E1323"/>
      <c r="F1323" t="s">
        <v>180</v>
      </c>
      <c r="G1323" t="s">
        <v>1085</v>
      </c>
      <c r="H1323" t="s">
        <v>2576</v>
      </c>
      <c r="I1323" s="25">
        <v>44013</v>
      </c>
      <c r="J1323" t="s">
        <v>174</v>
      </c>
      <c r="K1323"/>
      <c r="L1323" t="s">
        <v>175</v>
      </c>
    </row>
    <row r="1324" spans="1:12">
      <c r="A1324"/>
      <c r="B1324" t="s">
        <v>430</v>
      </c>
      <c r="C1324" t="s">
        <v>206</v>
      </c>
      <c r="D1324" t="s">
        <v>330</v>
      </c>
      <c r="E1324"/>
      <c r="F1324" t="s">
        <v>180</v>
      </c>
      <c r="G1324" t="s">
        <v>1466</v>
      </c>
      <c r="H1324" t="s">
        <v>2577</v>
      </c>
      <c r="I1324" s="25">
        <v>43709</v>
      </c>
      <c r="J1324" t="s">
        <v>174</v>
      </c>
      <c r="K1324" t="s">
        <v>507</v>
      </c>
      <c r="L1324" t="s">
        <v>175</v>
      </c>
    </row>
    <row r="1325" spans="1:12">
      <c r="A1325"/>
      <c r="B1325"/>
      <c r="C1325" t="s">
        <v>169</v>
      </c>
      <c r="D1325" t="s">
        <v>170</v>
      </c>
      <c r="E1325"/>
      <c r="F1325" t="s">
        <v>180</v>
      </c>
      <c r="G1325" t="s">
        <v>217</v>
      </c>
      <c r="H1325" t="s">
        <v>2578</v>
      </c>
      <c r="I1325" s="25">
        <v>43282</v>
      </c>
      <c r="J1325" t="s">
        <v>174</v>
      </c>
      <c r="K1325"/>
      <c r="L1325" t="s">
        <v>175</v>
      </c>
    </row>
    <row r="1326" spans="1:12">
      <c r="A1326"/>
      <c r="B1326"/>
      <c r="C1326" t="s">
        <v>169</v>
      </c>
      <c r="D1326" t="s">
        <v>178</v>
      </c>
      <c r="E1326"/>
      <c r="F1326" t="s">
        <v>180</v>
      </c>
      <c r="G1326" t="s">
        <v>386</v>
      </c>
      <c r="H1326" t="s">
        <v>2579</v>
      </c>
      <c r="I1326" s="25">
        <v>42917</v>
      </c>
      <c r="J1326" t="s">
        <v>174</v>
      </c>
      <c r="K1326"/>
      <c r="L1326" t="s">
        <v>175</v>
      </c>
    </row>
    <row r="1327" spans="1:12">
      <c r="A1327"/>
      <c r="B1327" t="s">
        <v>430</v>
      </c>
      <c r="C1327" t="s">
        <v>169</v>
      </c>
      <c r="D1327" t="s">
        <v>178</v>
      </c>
      <c r="E1327"/>
      <c r="F1327" t="s">
        <v>171</v>
      </c>
      <c r="G1327"/>
      <c r="H1327" t="s">
        <v>2580</v>
      </c>
      <c r="I1327" s="25">
        <v>42640</v>
      </c>
      <c r="J1327" t="s">
        <v>174</v>
      </c>
      <c r="K1327"/>
      <c r="L1327" t="s">
        <v>175</v>
      </c>
    </row>
    <row r="1328" spans="1:12">
      <c r="A1328"/>
      <c r="B1328"/>
      <c r="C1328" t="s">
        <v>169</v>
      </c>
      <c r="D1328" t="s">
        <v>178</v>
      </c>
      <c r="E1328"/>
      <c r="F1328" t="s">
        <v>180</v>
      </c>
      <c r="G1328"/>
      <c r="H1328" t="s">
        <v>2581</v>
      </c>
      <c r="I1328" s="25">
        <v>42552</v>
      </c>
      <c r="J1328" t="s">
        <v>174</v>
      </c>
      <c r="K1328"/>
      <c r="L1328" t="s">
        <v>175</v>
      </c>
    </row>
    <row r="1329" spans="1:12">
      <c r="A1329"/>
      <c r="B1329"/>
      <c r="C1329" t="s">
        <v>169</v>
      </c>
      <c r="D1329" t="s">
        <v>178</v>
      </c>
      <c r="E1329"/>
      <c r="F1329" t="s">
        <v>180</v>
      </c>
      <c r="G1329" t="s">
        <v>195</v>
      </c>
      <c r="H1329" t="s">
        <v>2582</v>
      </c>
      <c r="I1329" s="25">
        <v>43282</v>
      </c>
      <c r="J1329" t="s">
        <v>174</v>
      </c>
      <c r="K1329"/>
      <c r="L1329" t="s">
        <v>175</v>
      </c>
    </row>
    <row r="1330" spans="1:12">
      <c r="A1330"/>
      <c r="B1330"/>
      <c r="C1330" t="s">
        <v>169</v>
      </c>
      <c r="D1330" t="s">
        <v>178</v>
      </c>
      <c r="E1330"/>
      <c r="F1330" t="s">
        <v>171</v>
      </c>
      <c r="G1330" t="s">
        <v>437</v>
      </c>
      <c r="H1330" t="s">
        <v>2583</v>
      </c>
      <c r="I1330" s="25">
        <v>42552</v>
      </c>
      <c r="J1330" t="s">
        <v>174</v>
      </c>
      <c r="K1330"/>
      <c r="L1330" t="s">
        <v>175</v>
      </c>
    </row>
    <row r="1331" spans="1:12">
      <c r="A1331"/>
      <c r="B1331"/>
      <c r="C1331" t="s">
        <v>169</v>
      </c>
      <c r="D1331" t="s">
        <v>178</v>
      </c>
      <c r="E1331"/>
      <c r="F1331" t="s">
        <v>180</v>
      </c>
      <c r="G1331" t="s">
        <v>1083</v>
      </c>
      <c r="H1331" t="s">
        <v>2584</v>
      </c>
      <c r="I1331" s="25">
        <v>43282</v>
      </c>
      <c r="J1331" t="s">
        <v>174</v>
      </c>
      <c r="K1331"/>
      <c r="L1331" t="s">
        <v>175</v>
      </c>
    </row>
    <row r="1332" spans="1:12">
      <c r="A1332"/>
      <c r="B1332"/>
      <c r="C1332" t="s">
        <v>169</v>
      </c>
      <c r="D1332" t="s">
        <v>178</v>
      </c>
      <c r="E1332"/>
      <c r="F1332" t="s">
        <v>180</v>
      </c>
      <c r="G1332" t="s">
        <v>1281</v>
      </c>
      <c r="H1332" t="s">
        <v>2585</v>
      </c>
      <c r="I1332" s="25">
        <v>43282</v>
      </c>
      <c r="J1332" t="s">
        <v>174</v>
      </c>
      <c r="K1332"/>
      <c r="L1332" t="s">
        <v>175</v>
      </c>
    </row>
    <row r="1333" spans="1:12">
      <c r="A1333"/>
      <c r="B1333" t="s">
        <v>573</v>
      </c>
      <c r="C1333" t="s">
        <v>206</v>
      </c>
      <c r="D1333" t="s">
        <v>1465</v>
      </c>
      <c r="E1333"/>
      <c r="F1333" t="s">
        <v>180</v>
      </c>
      <c r="G1333" t="s">
        <v>2571</v>
      </c>
      <c r="H1333" t="s">
        <v>2586</v>
      </c>
      <c r="I1333" s="25">
        <v>43466</v>
      </c>
      <c r="J1333" t="s">
        <v>174</v>
      </c>
      <c r="K1333"/>
      <c r="L1333" t="s">
        <v>175</v>
      </c>
    </row>
    <row r="1334" spans="1:12">
      <c r="A1334"/>
      <c r="B1334"/>
      <c r="C1334" t="s">
        <v>169</v>
      </c>
      <c r="D1334" t="s">
        <v>178</v>
      </c>
      <c r="E1334"/>
      <c r="F1334" t="s">
        <v>171</v>
      </c>
      <c r="G1334" t="s">
        <v>386</v>
      </c>
      <c r="H1334" t="s">
        <v>2587</v>
      </c>
      <c r="I1334" s="25">
        <v>42826</v>
      </c>
      <c r="J1334" t="s">
        <v>174</v>
      </c>
      <c r="K1334"/>
      <c r="L1334" t="s">
        <v>175</v>
      </c>
    </row>
    <row r="1335" spans="1:12">
      <c r="A1335"/>
      <c r="B1335"/>
      <c r="C1335" t="s">
        <v>169</v>
      </c>
      <c r="D1335" t="s">
        <v>178</v>
      </c>
      <c r="E1335"/>
      <c r="F1335" t="s">
        <v>180</v>
      </c>
      <c r="G1335" t="s">
        <v>505</v>
      </c>
      <c r="H1335" t="s">
        <v>2588</v>
      </c>
      <c r="I1335" s="25">
        <v>43282</v>
      </c>
      <c r="J1335" t="s">
        <v>174</v>
      </c>
      <c r="K1335"/>
      <c r="L1335" t="s">
        <v>175</v>
      </c>
    </row>
    <row r="1336" spans="1:12">
      <c r="A1336"/>
      <c r="B1336" t="s">
        <v>644</v>
      </c>
      <c r="C1336" t="s">
        <v>169</v>
      </c>
      <c r="D1336" t="s">
        <v>207</v>
      </c>
      <c r="E1336"/>
      <c r="F1336" t="s">
        <v>180</v>
      </c>
      <c r="G1336"/>
      <c r="H1336" t="s">
        <v>2589</v>
      </c>
      <c r="I1336" s="25">
        <v>43282</v>
      </c>
      <c r="J1336" t="s">
        <v>174</v>
      </c>
      <c r="K1336"/>
      <c r="L1336" t="s">
        <v>175</v>
      </c>
    </row>
    <row r="1337" spans="1:12">
      <c r="A1337"/>
      <c r="B1337"/>
      <c r="C1337" t="s">
        <v>169</v>
      </c>
      <c r="D1337" t="s">
        <v>178</v>
      </c>
      <c r="E1337"/>
      <c r="F1337" t="s">
        <v>180</v>
      </c>
      <c r="G1337" t="s">
        <v>1021</v>
      </c>
      <c r="H1337" t="s">
        <v>2590</v>
      </c>
      <c r="I1337" s="25">
        <v>43282</v>
      </c>
      <c r="J1337" t="s">
        <v>174</v>
      </c>
      <c r="K1337"/>
      <c r="L1337" t="s">
        <v>175</v>
      </c>
    </row>
    <row r="1338" spans="1:12">
      <c r="A1338"/>
      <c r="B1338"/>
      <c r="C1338" t="s">
        <v>169</v>
      </c>
      <c r="D1338" t="s">
        <v>178</v>
      </c>
      <c r="E1338"/>
      <c r="F1338" t="s">
        <v>180</v>
      </c>
      <c r="G1338" t="s">
        <v>184</v>
      </c>
      <c r="H1338" t="s">
        <v>2591</v>
      </c>
      <c r="I1338" s="25">
        <v>43282</v>
      </c>
      <c r="J1338" t="s">
        <v>174</v>
      </c>
      <c r="K1338"/>
      <c r="L1338" t="s">
        <v>175</v>
      </c>
    </row>
    <row r="1339" spans="1:12">
      <c r="A1339"/>
      <c r="B1339"/>
      <c r="C1339" t="s">
        <v>169</v>
      </c>
      <c r="D1339" t="s">
        <v>178</v>
      </c>
      <c r="E1339"/>
      <c r="F1339" t="s">
        <v>180</v>
      </c>
      <c r="G1339" t="s">
        <v>1429</v>
      </c>
      <c r="H1339" t="s">
        <v>2592</v>
      </c>
      <c r="I1339" s="25">
        <v>43282</v>
      </c>
      <c r="J1339" t="s">
        <v>174</v>
      </c>
      <c r="K1339"/>
      <c r="L1339" t="s">
        <v>175</v>
      </c>
    </row>
    <row r="1340" spans="1:12">
      <c r="A1340"/>
      <c r="B1340"/>
      <c r="C1340" t="s">
        <v>188</v>
      </c>
      <c r="D1340" t="s">
        <v>189</v>
      </c>
      <c r="E1340"/>
      <c r="F1340" t="s">
        <v>180</v>
      </c>
      <c r="G1340"/>
      <c r="H1340" t="s">
        <v>2593</v>
      </c>
      <c r="I1340" s="25">
        <v>44378</v>
      </c>
      <c r="J1340" t="s">
        <v>174</v>
      </c>
      <c r="K1340"/>
      <c r="L1340" t="s">
        <v>175</v>
      </c>
    </row>
    <row r="1341" spans="1:12">
      <c r="A1341"/>
      <c r="B1341"/>
      <c r="C1341" t="s">
        <v>188</v>
      </c>
      <c r="D1341" t="s">
        <v>189</v>
      </c>
      <c r="E1341"/>
      <c r="F1341" t="s">
        <v>180</v>
      </c>
      <c r="G1341" t="s">
        <v>2594</v>
      </c>
      <c r="H1341" t="s">
        <v>2595</v>
      </c>
      <c r="I1341" s="25">
        <v>44743</v>
      </c>
      <c r="J1341" t="s">
        <v>174</v>
      </c>
      <c r="K1341"/>
      <c r="L1341" t="s">
        <v>175</v>
      </c>
    </row>
    <row r="1342" spans="1:12">
      <c r="A1342"/>
      <c r="B1342"/>
      <c r="C1342" t="s">
        <v>188</v>
      </c>
      <c r="D1342" t="s">
        <v>189</v>
      </c>
      <c r="E1342"/>
      <c r="F1342" t="s">
        <v>171</v>
      </c>
      <c r="G1342"/>
      <c r="H1342" t="s">
        <v>2596</v>
      </c>
      <c r="I1342" s="25">
        <v>44743</v>
      </c>
      <c r="J1342" t="s">
        <v>174</v>
      </c>
      <c r="K1342"/>
      <c r="L1342" t="s">
        <v>175</v>
      </c>
    </row>
  </sheetData>
  <autoFilter ref="A1:L1342" xr:uid="{A44B9166-7E8F-40AA-8ECF-B17C6BC9522E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23C98BD4DFE44A4910E6C931D4C85" ma:contentTypeVersion="13" ma:contentTypeDescription="Create a new document." ma:contentTypeScope="" ma:versionID="b7a85270a10170b648632894dab574be">
  <xsd:schema xmlns:xsd="http://www.w3.org/2001/XMLSchema" xmlns:xs="http://www.w3.org/2001/XMLSchema" xmlns:p="http://schemas.microsoft.com/office/2006/metadata/properties" xmlns:ns2="82a17901-0e0d-45d4-b434-69b69f6c3bcf" xmlns:ns3="f9b7a63a-28c9-4dfb-92cc-2eb031e38fd6" targetNamespace="http://schemas.microsoft.com/office/2006/metadata/properties" ma:root="true" ma:fieldsID="9ad124206e824cf3d15aafd75b60cb00" ns2:_="" ns3:_="">
    <xsd:import namespace="82a17901-0e0d-45d4-b434-69b69f6c3bcf"/>
    <xsd:import namespace="f9b7a63a-28c9-4dfb-92cc-2eb031e38f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17901-0e0d-45d4-b434-69b69f6c3b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7a63a-28c9-4dfb-92cc-2eb031e38fd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85f9a5f-0a08-446b-891f-7c2a9c8f2ca0}" ma:internalName="TaxCatchAll" ma:showField="CatchAllData" ma:web="f9b7a63a-28c9-4dfb-92cc-2eb031e38f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a17901-0e0d-45d4-b434-69b69f6c3bcf">
      <Terms xmlns="http://schemas.microsoft.com/office/infopath/2007/PartnerControls"/>
    </lcf76f155ced4ddcb4097134ff3c332f>
    <TaxCatchAll xmlns="f9b7a63a-28c9-4dfb-92cc-2eb031e38fd6" xsi:nil="true"/>
  </documentManagement>
</p:properties>
</file>

<file path=customXml/itemProps1.xml><?xml version="1.0" encoding="utf-8"?>
<ds:datastoreItem xmlns:ds="http://schemas.openxmlformats.org/officeDocument/2006/customXml" ds:itemID="{E28DB40A-413D-4ACB-A7EC-FD129452D1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625804-0976-43FD-BE89-0C96EEB40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17901-0e0d-45d4-b434-69b69f6c3bcf"/>
    <ds:schemaRef ds:uri="f9b7a63a-28c9-4dfb-92cc-2eb031e38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E80CAE-2846-47C9-A379-CD4060AEE892}">
  <ds:schemaRefs>
    <ds:schemaRef ds:uri="http://schemas.microsoft.com/office/2006/metadata/properties"/>
    <ds:schemaRef ds:uri="http://schemas.microsoft.com/office/infopath/2007/PartnerControls"/>
    <ds:schemaRef ds:uri="82a17901-0e0d-45d4-b434-69b69f6c3bcf"/>
    <ds:schemaRef ds:uri="f9b7a63a-28c9-4dfb-92cc-2eb031e38f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Calculator</vt:lpstr>
      <vt:lpstr>Calculator by Pay Period</vt:lpstr>
      <vt:lpstr>Scenario 1</vt:lpstr>
      <vt:lpstr>Math by Funding SU-C</vt:lpstr>
      <vt:lpstr>Math by FTE</vt:lpstr>
      <vt:lpstr>Reference Data</vt:lpstr>
      <vt:lpstr>ComboCodes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Moore,Terry E</cp:lastModifiedBy>
  <cp:revision/>
  <cp:lastPrinted>2024-04-11T14:55:49Z</cp:lastPrinted>
  <dcterms:created xsi:type="dcterms:W3CDTF">2018-08-28T14:01:11Z</dcterms:created>
  <dcterms:modified xsi:type="dcterms:W3CDTF">2024-04-16T15:59:50Z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0x01010072EF9A9ABD7B6442892B815FD310A260</vt:lpwstr>
  </property>
  <property fmtid="{D5CDD505-2E9C-101B-9397-08002B2CF9AE}" pid="3" name="MediaServiceImageTags">
    <vt:lpwstr/>
  </property>
</Properties>
</file>